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P:\DSB\SARSAT\RGDB\Registration Statistics\"/>
    </mc:Choice>
  </mc:AlternateContent>
  <xr:revisionPtr revIDLastSave="0" documentId="13_ncr:1_{BBA2F762-4652-4DB1-AE17-47176E0AF1F8}" xr6:coauthVersionLast="36" xr6:coauthVersionMax="36" xr10:uidLastSave="{00000000-0000-0000-0000-000000000000}"/>
  <bookViews>
    <workbookView xWindow="0" yWindow="0" windowWidth="28800" windowHeight="10995" xr2:uid="{00000000-000D-0000-FFFF-FFFF00000000}"/>
  </bookViews>
  <sheets>
    <sheet name="Report" sheetId="2" r:id="rId1"/>
    <sheet name="countsOriginal" sheetId="4" state="hidden" r:id="rId2"/>
    <sheet name="Raw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4" i="2" l="1"/>
  <c r="L114" i="2"/>
  <c r="K114" i="2"/>
  <c r="E114" i="2" s="1"/>
  <c r="J114" i="2"/>
  <c r="D114" i="2" s="1"/>
  <c r="I114" i="2"/>
  <c r="C114" i="2"/>
  <c r="F116" i="5"/>
  <c r="E116" i="5"/>
  <c r="D116" i="5"/>
  <c r="H116" i="5" s="1"/>
  <c r="P116" i="5"/>
  <c r="O116" i="5"/>
  <c r="G114" i="2" l="1"/>
  <c r="N113" i="2"/>
  <c r="L113" i="2"/>
  <c r="K113" i="2"/>
  <c r="J113" i="2"/>
  <c r="I113" i="2"/>
  <c r="E113" i="2"/>
  <c r="D113" i="2"/>
  <c r="C113" i="2"/>
  <c r="G113" i="2" s="1"/>
  <c r="F115" i="5"/>
  <c r="E115" i="5"/>
  <c r="D115" i="5"/>
  <c r="H115" i="5" s="1"/>
  <c r="P115" i="5"/>
  <c r="O115" i="5"/>
  <c r="N112" i="2" l="1"/>
  <c r="L112" i="2"/>
  <c r="K112" i="2"/>
  <c r="J112" i="2"/>
  <c r="D112" i="2" s="1"/>
  <c r="I112" i="2"/>
  <c r="E112" i="2"/>
  <c r="C112" i="2"/>
  <c r="G112" i="2" s="1"/>
  <c r="H114" i="5"/>
  <c r="F114" i="5"/>
  <c r="E114" i="5"/>
  <c r="D114" i="5"/>
  <c r="P114" i="5"/>
  <c r="O114" i="5"/>
  <c r="N111" i="2" l="1"/>
  <c r="L111" i="2"/>
  <c r="K111" i="2"/>
  <c r="J111" i="2"/>
  <c r="I111" i="2"/>
  <c r="E111" i="2"/>
  <c r="D111" i="2"/>
  <c r="C111" i="2"/>
  <c r="G111" i="2" s="1"/>
  <c r="F113" i="5"/>
  <c r="E113" i="5"/>
  <c r="D113" i="5"/>
  <c r="H113" i="5" s="1"/>
  <c r="P113" i="5"/>
  <c r="O113" i="5"/>
  <c r="N110" i="2" l="1"/>
  <c r="L110" i="2"/>
  <c r="K110" i="2"/>
  <c r="J110" i="2"/>
  <c r="I110" i="2"/>
  <c r="E110" i="2"/>
  <c r="G110" i="2" s="1"/>
  <c r="D110" i="2"/>
  <c r="C110" i="2"/>
  <c r="H112" i="5"/>
  <c r="F112" i="5"/>
  <c r="E112" i="5"/>
  <c r="D112" i="5"/>
  <c r="P112" i="5"/>
  <c r="O112" i="5"/>
  <c r="N109" i="2" l="1"/>
  <c r="L109" i="2"/>
  <c r="K109" i="2"/>
  <c r="J109" i="2"/>
  <c r="D109" i="2" s="1"/>
  <c r="I109" i="2"/>
  <c r="C109" i="2" s="1"/>
  <c r="G109" i="2" s="1"/>
  <c r="E109" i="2"/>
  <c r="F111" i="5"/>
  <c r="E111" i="5"/>
  <c r="D111" i="5"/>
  <c r="H111" i="5" s="1"/>
  <c r="P111" i="5"/>
  <c r="O111" i="5"/>
  <c r="N108" i="2" l="1"/>
  <c r="L108" i="2"/>
  <c r="K108" i="2"/>
  <c r="J108" i="2"/>
  <c r="I108" i="2"/>
  <c r="E108" i="2"/>
  <c r="D108" i="2"/>
  <c r="C108" i="2"/>
  <c r="G108" i="2" s="1"/>
  <c r="F110" i="5"/>
  <c r="E110" i="5"/>
  <c r="D110" i="5"/>
  <c r="H110" i="5" s="1"/>
  <c r="P110" i="5"/>
  <c r="O110" i="5"/>
  <c r="N107" i="2" l="1"/>
  <c r="L107" i="2"/>
  <c r="K107" i="2"/>
  <c r="J107" i="2"/>
  <c r="I107" i="2"/>
  <c r="E107" i="2"/>
  <c r="D107" i="2"/>
  <c r="C107" i="2"/>
  <c r="G107" i="2" s="1"/>
  <c r="F109" i="5" l="1"/>
  <c r="E109" i="5"/>
  <c r="D109" i="5"/>
  <c r="H109" i="5" s="1"/>
  <c r="P109" i="5"/>
  <c r="O109" i="5"/>
  <c r="N106" i="2" l="1"/>
  <c r="L106" i="2"/>
  <c r="K106" i="2"/>
  <c r="J106" i="2"/>
  <c r="I106" i="2"/>
  <c r="E106" i="2"/>
  <c r="D106" i="2"/>
  <c r="C106" i="2"/>
  <c r="G106" i="2" s="1"/>
  <c r="F108" i="5"/>
  <c r="E108" i="5"/>
  <c r="D108" i="5"/>
  <c r="H108" i="5" s="1"/>
  <c r="P108" i="5"/>
  <c r="O108" i="5"/>
  <c r="N105" i="2" l="1"/>
  <c r="L105" i="2"/>
  <c r="K105" i="2"/>
  <c r="J105" i="2"/>
  <c r="I105" i="2"/>
  <c r="E105" i="2"/>
  <c r="D105" i="2"/>
  <c r="C105" i="2"/>
  <c r="G105" i="2" s="1"/>
  <c r="F107" i="5"/>
  <c r="E107" i="5"/>
  <c r="D107" i="5"/>
  <c r="H107" i="5" s="1"/>
  <c r="P107" i="5"/>
  <c r="O107" i="5"/>
  <c r="N104" i="2" l="1"/>
  <c r="L104" i="2"/>
  <c r="K104" i="2"/>
  <c r="J104" i="2"/>
  <c r="I104" i="2"/>
  <c r="E104" i="2"/>
  <c r="D104" i="2"/>
  <c r="C104" i="2"/>
  <c r="G104" i="2" s="1"/>
  <c r="H106" i="5"/>
  <c r="F106" i="5"/>
  <c r="E106" i="5"/>
  <c r="D106" i="5"/>
  <c r="P106" i="5"/>
  <c r="P105" i="5"/>
  <c r="O106" i="5"/>
  <c r="N103" i="2" l="1"/>
  <c r="L103" i="2"/>
  <c r="K103" i="2"/>
  <c r="J103" i="2"/>
  <c r="I103" i="2"/>
  <c r="E103" i="2"/>
  <c r="D103" i="2"/>
  <c r="C103" i="2"/>
  <c r="G103" i="2" s="1"/>
  <c r="F105" i="5"/>
  <c r="E105" i="5"/>
  <c r="D105" i="5"/>
  <c r="H105" i="5" s="1"/>
  <c r="P104" i="5"/>
  <c r="O105" i="5"/>
  <c r="N102" i="2" l="1"/>
  <c r="L102" i="2"/>
  <c r="K102" i="2"/>
  <c r="J102" i="2"/>
  <c r="I102" i="2"/>
  <c r="E102" i="2"/>
  <c r="D102" i="2"/>
  <c r="C102" i="2"/>
  <c r="G102" i="2" s="1"/>
  <c r="F104" i="5"/>
  <c r="E104" i="5"/>
  <c r="D104" i="5"/>
  <c r="H104" i="5" s="1"/>
  <c r="O104" i="5"/>
  <c r="N101" i="2" l="1"/>
  <c r="L101" i="2"/>
  <c r="K101" i="2"/>
  <c r="J101" i="2"/>
  <c r="I101" i="2"/>
  <c r="E101" i="2"/>
  <c r="D101" i="2"/>
  <c r="C101" i="2"/>
  <c r="G101" i="2" s="1"/>
  <c r="F103" i="5" l="1"/>
  <c r="E103" i="5"/>
  <c r="D103" i="5"/>
  <c r="H103" i="5" s="1"/>
  <c r="P103" i="5"/>
  <c r="O103" i="5"/>
  <c r="N100" i="2" l="1"/>
  <c r="L100" i="2"/>
  <c r="K100" i="2"/>
  <c r="J100" i="2"/>
  <c r="I100" i="2"/>
  <c r="E100" i="2"/>
  <c r="D100" i="2"/>
  <c r="C100" i="2"/>
  <c r="G100" i="2" s="1"/>
  <c r="H102" i="5"/>
  <c r="F102" i="5"/>
  <c r="E102" i="5"/>
  <c r="D102" i="5"/>
  <c r="P102" i="5"/>
  <c r="O102" i="5"/>
  <c r="N99" i="2" l="1"/>
  <c r="L99" i="2"/>
  <c r="K99" i="2"/>
  <c r="E99" i="2" s="1"/>
  <c r="J99" i="2"/>
  <c r="I99" i="2"/>
  <c r="C99" i="2" s="1"/>
  <c r="D99" i="2"/>
  <c r="H101" i="5"/>
  <c r="F101" i="5"/>
  <c r="E101" i="5"/>
  <c r="D101" i="5"/>
  <c r="P101" i="5"/>
  <c r="O101" i="5"/>
  <c r="G99" i="2" l="1"/>
  <c r="N98" i="2"/>
  <c r="L98" i="2"/>
  <c r="K98" i="2"/>
  <c r="J98" i="2"/>
  <c r="I98" i="2"/>
  <c r="E98" i="2"/>
  <c r="D98" i="2"/>
  <c r="C98" i="2"/>
  <c r="G98" i="2" s="1"/>
  <c r="F100" i="5"/>
  <c r="E100" i="5"/>
  <c r="D100" i="5"/>
  <c r="H100" i="5" s="1"/>
  <c r="P100" i="5"/>
  <c r="O100" i="5"/>
  <c r="N97" i="2" l="1"/>
  <c r="L97" i="2"/>
  <c r="K97" i="2"/>
  <c r="J97" i="2"/>
  <c r="I97" i="2"/>
  <c r="E97" i="2"/>
  <c r="D97" i="2"/>
  <c r="C97" i="2"/>
  <c r="G97" i="2" s="1"/>
  <c r="H99" i="5"/>
  <c r="F99" i="5"/>
  <c r="E99" i="5"/>
  <c r="D99" i="5"/>
  <c r="P99" i="5"/>
  <c r="O99" i="5"/>
  <c r="N96" i="2" l="1"/>
  <c r="L96" i="2"/>
  <c r="K96" i="2"/>
  <c r="J96" i="2"/>
  <c r="I96" i="2"/>
  <c r="E96" i="2"/>
  <c r="D96" i="2"/>
  <c r="C96" i="2"/>
  <c r="G96" i="2" s="1"/>
  <c r="F98" i="5"/>
  <c r="E98" i="5"/>
  <c r="D98" i="5"/>
  <c r="H98" i="5" s="1"/>
  <c r="P98" i="5"/>
  <c r="O98" i="5"/>
  <c r="N95" i="2" l="1"/>
  <c r="L95" i="2"/>
  <c r="K95" i="2"/>
  <c r="J95" i="2"/>
  <c r="I95" i="2"/>
  <c r="E95" i="2"/>
  <c r="D95" i="2"/>
  <c r="C95" i="2"/>
  <c r="G95" i="2" s="1"/>
  <c r="F97" i="5"/>
  <c r="E97" i="5"/>
  <c r="H97" i="5" s="1"/>
  <c r="D97" i="5"/>
  <c r="P97" i="5"/>
  <c r="O97" i="5"/>
  <c r="N94" i="2" l="1"/>
  <c r="L94" i="2"/>
  <c r="K94" i="2"/>
  <c r="J94" i="2"/>
  <c r="I94" i="2"/>
  <c r="E94" i="2"/>
  <c r="D94" i="2"/>
  <c r="C94" i="2"/>
  <c r="G94" i="2" s="1"/>
  <c r="F96" i="5"/>
  <c r="E96" i="5"/>
  <c r="D96" i="5"/>
  <c r="H96" i="5" s="1"/>
  <c r="P96" i="5"/>
  <c r="O96" i="5"/>
  <c r="N93" i="2" l="1"/>
  <c r="L93" i="2"/>
  <c r="K93" i="2"/>
  <c r="J93" i="2"/>
  <c r="I93" i="2"/>
  <c r="E93" i="2"/>
  <c r="D93" i="2"/>
  <c r="C93" i="2"/>
  <c r="G93" i="2" s="1"/>
  <c r="F95" i="5"/>
  <c r="E95" i="5"/>
  <c r="D95" i="5"/>
  <c r="H95" i="5" s="1"/>
  <c r="P95" i="5"/>
  <c r="O95" i="5"/>
  <c r="N92" i="2" l="1"/>
  <c r="L92" i="2"/>
  <c r="K92" i="2"/>
  <c r="J92" i="2"/>
  <c r="I92" i="2"/>
  <c r="C92" i="2" s="1"/>
  <c r="G92" i="2" s="1"/>
  <c r="E92" i="2"/>
  <c r="D92" i="2"/>
  <c r="P94" i="5"/>
  <c r="F94" i="5"/>
  <c r="E94" i="5"/>
  <c r="D94" i="5"/>
  <c r="H94" i="5" s="1"/>
  <c r="O94" i="5"/>
  <c r="N91" i="2" l="1"/>
  <c r="L91" i="2"/>
  <c r="K91" i="2"/>
  <c r="J91" i="2"/>
  <c r="I91" i="2"/>
  <c r="E91" i="2"/>
  <c r="D91" i="2"/>
  <c r="C91" i="2"/>
  <c r="G91" i="2" s="1"/>
  <c r="H93" i="5"/>
  <c r="F93" i="5"/>
  <c r="E93" i="5"/>
  <c r="D93" i="5"/>
  <c r="O93" i="5"/>
  <c r="P93" i="5" s="1"/>
  <c r="N90" i="2" l="1"/>
  <c r="L90" i="2"/>
  <c r="K90" i="2"/>
  <c r="J90" i="2"/>
  <c r="I90" i="2"/>
  <c r="E90" i="2"/>
  <c r="D90" i="2"/>
  <c r="C90" i="2"/>
  <c r="G90" i="2" s="1"/>
  <c r="F92" i="5"/>
  <c r="E92" i="5"/>
  <c r="H92" i="5" s="1"/>
  <c r="D92" i="5"/>
  <c r="P92" i="5"/>
  <c r="O92" i="5"/>
  <c r="N89" i="2" l="1"/>
  <c r="L89" i="2"/>
  <c r="K89" i="2"/>
  <c r="J89" i="2"/>
  <c r="I89" i="2"/>
  <c r="E89" i="2"/>
  <c r="D89" i="2"/>
  <c r="C89" i="2"/>
  <c r="G89" i="2" s="1"/>
  <c r="F91" i="5"/>
  <c r="E91" i="5"/>
  <c r="D91" i="5"/>
  <c r="H91" i="5" s="1"/>
  <c r="P91" i="5"/>
  <c r="O91" i="5"/>
  <c r="N88" i="2" l="1"/>
  <c r="L88" i="2"/>
  <c r="K88" i="2"/>
  <c r="J88" i="2"/>
  <c r="I88" i="2"/>
  <c r="E88" i="2"/>
  <c r="D88" i="2"/>
  <c r="C88" i="2"/>
  <c r="G88" i="2" s="1"/>
  <c r="F90" i="5"/>
  <c r="E90" i="5"/>
  <c r="D90" i="5"/>
  <c r="H90" i="5" s="1"/>
  <c r="P90" i="5"/>
  <c r="O90" i="5"/>
  <c r="N87" i="2" l="1"/>
  <c r="L87" i="2"/>
  <c r="K87" i="2"/>
  <c r="J87" i="2"/>
  <c r="I87" i="2"/>
  <c r="E87" i="2"/>
  <c r="D87" i="2"/>
  <c r="G87" i="2" s="1"/>
  <c r="C87" i="2"/>
  <c r="F89" i="5"/>
  <c r="E89" i="5"/>
  <c r="D89" i="5"/>
  <c r="H89" i="5" s="1"/>
  <c r="P89" i="5"/>
  <c r="O89" i="5"/>
  <c r="N86" i="2" l="1"/>
  <c r="L86" i="2"/>
  <c r="K86" i="2"/>
  <c r="J86" i="2"/>
  <c r="I86" i="2"/>
  <c r="E86" i="2"/>
  <c r="D86" i="2"/>
  <c r="C86" i="2"/>
  <c r="G86" i="2" s="1"/>
  <c r="F88" i="5"/>
  <c r="E88" i="5"/>
  <c r="D88" i="5"/>
  <c r="H88" i="5" s="1"/>
  <c r="P88" i="5"/>
  <c r="O88" i="5"/>
  <c r="N85" i="2" l="1"/>
  <c r="L85" i="2"/>
  <c r="K85" i="2"/>
  <c r="J85" i="2"/>
  <c r="I85" i="2"/>
  <c r="E85" i="2"/>
  <c r="D85" i="2"/>
  <c r="C85" i="2"/>
  <c r="G85" i="2" s="1"/>
  <c r="F87" i="5"/>
  <c r="E87" i="5"/>
  <c r="D87" i="5"/>
  <c r="H87" i="5" s="1"/>
  <c r="P87" i="5"/>
  <c r="O87" i="5"/>
  <c r="N84" i="2" l="1"/>
  <c r="L84" i="2"/>
  <c r="K84" i="2"/>
  <c r="E84" i="2" s="1"/>
  <c r="J84" i="2"/>
  <c r="D84" i="2" s="1"/>
  <c r="I84" i="2"/>
  <c r="C84" i="2"/>
  <c r="H86" i="5"/>
  <c r="F86" i="5"/>
  <c r="E86" i="5"/>
  <c r="D86" i="5"/>
  <c r="P86" i="5"/>
  <c r="O86" i="5"/>
  <c r="G84" i="2" l="1"/>
  <c r="N83" i="2"/>
  <c r="L83" i="2"/>
  <c r="K83" i="2"/>
  <c r="J83" i="2"/>
  <c r="I83" i="2"/>
  <c r="E83" i="2"/>
  <c r="D83" i="2"/>
  <c r="C83" i="2"/>
  <c r="G83" i="2" s="1"/>
  <c r="F85" i="5"/>
  <c r="E85" i="5"/>
  <c r="D85" i="5"/>
  <c r="H85" i="5" s="1"/>
  <c r="P85" i="5"/>
  <c r="O85" i="5"/>
  <c r="N82" i="2" l="1"/>
  <c r="L82" i="2"/>
  <c r="K82" i="2"/>
  <c r="J82" i="2"/>
  <c r="I82" i="2"/>
  <c r="G82" i="2"/>
  <c r="E82" i="2"/>
  <c r="D82" i="2"/>
  <c r="C82" i="2"/>
  <c r="F84" i="5"/>
  <c r="E84" i="5"/>
  <c r="D84" i="5"/>
  <c r="H84" i="5" s="1"/>
  <c r="Q84" i="5"/>
  <c r="P84" i="5"/>
  <c r="O84" i="5"/>
  <c r="N81" i="2" l="1"/>
  <c r="L81" i="2"/>
  <c r="K81" i="2"/>
  <c r="J81" i="2"/>
  <c r="I81" i="2"/>
  <c r="E81" i="2"/>
  <c r="D81" i="2"/>
  <c r="C81" i="2"/>
  <c r="G81" i="2" s="1"/>
  <c r="F83" i="5"/>
  <c r="E83" i="5"/>
  <c r="D83" i="5"/>
  <c r="H83" i="5" s="1"/>
  <c r="P83" i="5"/>
  <c r="O83" i="5"/>
  <c r="N80" i="2" l="1"/>
  <c r="L80" i="2"/>
  <c r="K80" i="2"/>
  <c r="E80" i="2" s="1"/>
  <c r="G80" i="2" s="1"/>
  <c r="J80" i="2"/>
  <c r="I80" i="2"/>
  <c r="D80" i="2"/>
  <c r="C80" i="2"/>
  <c r="H82" i="5"/>
  <c r="F82" i="5"/>
  <c r="E82" i="5"/>
  <c r="D82" i="5"/>
  <c r="P82" i="5"/>
  <c r="O82" i="5"/>
  <c r="N79" i="2" l="1"/>
  <c r="L79" i="2"/>
  <c r="K79" i="2"/>
  <c r="J79" i="2"/>
  <c r="I79" i="2"/>
  <c r="E79" i="2"/>
  <c r="D79" i="2"/>
  <c r="C79" i="2"/>
  <c r="G79" i="2" s="1"/>
  <c r="F81" i="5"/>
  <c r="E81" i="5"/>
  <c r="D81" i="5"/>
  <c r="H81" i="5" s="1"/>
  <c r="P81" i="5"/>
  <c r="O81" i="5"/>
  <c r="N78" i="2" l="1"/>
  <c r="L78" i="2"/>
  <c r="K78" i="2"/>
  <c r="J78" i="2"/>
  <c r="D78" i="2" s="1"/>
  <c r="I78" i="2"/>
  <c r="C78" i="2" s="1"/>
  <c r="G78" i="2" s="1"/>
  <c r="E78" i="2"/>
  <c r="F80" i="5"/>
  <c r="E80" i="5"/>
  <c r="D80" i="5"/>
  <c r="H80" i="5" s="1"/>
  <c r="P80" i="5" l="1"/>
  <c r="O80" i="5"/>
  <c r="N77" i="2" l="1"/>
  <c r="L77" i="2"/>
  <c r="K77" i="2"/>
  <c r="J77" i="2"/>
  <c r="I77" i="2"/>
  <c r="E77" i="2"/>
  <c r="D77" i="2"/>
  <c r="C77" i="2"/>
  <c r="G77" i="2" s="1"/>
  <c r="F79" i="5"/>
  <c r="E79" i="5"/>
  <c r="D79" i="5"/>
  <c r="H79" i="5" s="1"/>
  <c r="P79" i="5"/>
  <c r="O79" i="5"/>
  <c r="N76" i="2" l="1"/>
  <c r="L76" i="2"/>
  <c r="K76" i="2"/>
  <c r="E76" i="2" s="1"/>
  <c r="J76" i="2"/>
  <c r="D76" i="2" s="1"/>
  <c r="I76" i="2"/>
  <c r="C76" i="2" s="1"/>
  <c r="G76" i="2" s="1"/>
  <c r="F78" i="5"/>
  <c r="H78" i="5" s="1"/>
  <c r="E78" i="5"/>
  <c r="D78" i="5"/>
  <c r="P78" i="5"/>
  <c r="O78" i="5"/>
  <c r="N75" i="2" l="1"/>
  <c r="L75" i="2"/>
  <c r="K75" i="2"/>
  <c r="E75" i="2" s="1"/>
  <c r="J75" i="2"/>
  <c r="D75" i="2" s="1"/>
  <c r="I75" i="2"/>
  <c r="C75" i="2" s="1"/>
  <c r="G75" i="2" s="1"/>
  <c r="H77" i="5"/>
  <c r="F77" i="5"/>
  <c r="E77" i="5"/>
  <c r="D77" i="5"/>
  <c r="P77" i="5"/>
  <c r="O77" i="5"/>
  <c r="N74" i="2" l="1"/>
  <c r="L74" i="2"/>
  <c r="K74" i="2"/>
  <c r="J74" i="2"/>
  <c r="I74" i="2"/>
  <c r="E74" i="2"/>
  <c r="D74" i="2"/>
  <c r="C74" i="2"/>
  <c r="G74" i="2" s="1"/>
  <c r="F76" i="5"/>
  <c r="H76" i="5" s="1"/>
  <c r="E76" i="5"/>
  <c r="D76" i="5"/>
  <c r="P76" i="5"/>
  <c r="O76" i="5"/>
  <c r="G73" i="2" l="1"/>
  <c r="E73" i="2"/>
  <c r="D73" i="2"/>
  <c r="C73" i="2"/>
  <c r="N73" i="2"/>
  <c r="L73" i="2"/>
  <c r="K73" i="2"/>
  <c r="J73" i="2"/>
  <c r="I73" i="2"/>
  <c r="F75" i="5"/>
  <c r="E75" i="5"/>
  <c r="H75" i="5" s="1"/>
  <c r="D75" i="5"/>
  <c r="P75" i="5"/>
  <c r="O75" i="5"/>
  <c r="N72" i="2" l="1"/>
  <c r="L72" i="2"/>
  <c r="K72" i="2"/>
  <c r="J72" i="2"/>
  <c r="I72" i="2"/>
  <c r="E72" i="2"/>
  <c r="D72" i="2"/>
  <c r="C72" i="2"/>
  <c r="G72" i="2" s="1"/>
  <c r="F74" i="5"/>
  <c r="E74" i="5"/>
  <c r="H74" i="5" s="1"/>
  <c r="D74" i="5"/>
  <c r="O74" i="5"/>
  <c r="P74" i="5" s="1"/>
  <c r="N71" i="2" l="1"/>
  <c r="L71" i="2"/>
  <c r="K71" i="2"/>
  <c r="J71" i="2"/>
  <c r="I71" i="2"/>
  <c r="E71" i="2"/>
  <c r="D71" i="2"/>
  <c r="C71" i="2"/>
  <c r="G71" i="2" s="1"/>
  <c r="H73" i="5"/>
  <c r="F73" i="5"/>
  <c r="E73" i="5"/>
  <c r="D73" i="5"/>
  <c r="P73" i="5"/>
  <c r="O73" i="5"/>
  <c r="N70" i="2" l="1"/>
  <c r="L70" i="2"/>
  <c r="K70" i="2"/>
  <c r="J70" i="2"/>
  <c r="I70" i="2"/>
  <c r="E70" i="2"/>
  <c r="D70" i="2"/>
  <c r="C70" i="2"/>
  <c r="G70" i="2" s="1"/>
  <c r="H72" i="5"/>
  <c r="F72" i="5"/>
  <c r="E72" i="5"/>
  <c r="D72" i="5"/>
  <c r="P72" i="5"/>
  <c r="O72" i="5"/>
  <c r="N69" i="2" l="1"/>
  <c r="L69" i="2"/>
  <c r="K69" i="2"/>
  <c r="J69" i="2"/>
  <c r="I69" i="2"/>
  <c r="E69" i="2"/>
  <c r="D69" i="2"/>
  <c r="C69" i="2"/>
  <c r="G69" i="2" s="1"/>
  <c r="F71" i="5"/>
  <c r="E71" i="5"/>
  <c r="D71" i="5"/>
  <c r="H71" i="5" s="1"/>
  <c r="P71" i="5"/>
  <c r="O71" i="5"/>
  <c r="N68" i="2" l="1"/>
  <c r="L68" i="2"/>
  <c r="K68" i="2"/>
  <c r="J68" i="2"/>
  <c r="I68" i="2"/>
  <c r="E68" i="2"/>
  <c r="D68" i="2"/>
  <c r="C68" i="2"/>
  <c r="G68" i="2" s="1"/>
  <c r="F70" i="5"/>
  <c r="E70" i="5"/>
  <c r="D70" i="5"/>
  <c r="H70" i="5" s="1"/>
  <c r="P70" i="5"/>
  <c r="O70" i="5"/>
  <c r="N67" i="2" l="1"/>
  <c r="L67" i="2"/>
  <c r="K67" i="2"/>
  <c r="E67" i="2" s="1"/>
  <c r="J67" i="2"/>
  <c r="D67" i="2" s="1"/>
  <c r="I67" i="2"/>
  <c r="C67" i="2"/>
  <c r="H69" i="5"/>
  <c r="F69" i="5"/>
  <c r="E69" i="5"/>
  <c r="D69" i="5"/>
  <c r="P69" i="5"/>
  <c r="O69" i="5"/>
  <c r="G67" i="2" l="1"/>
  <c r="F66" i="2"/>
  <c r="N66" i="2"/>
  <c r="L66" i="2"/>
  <c r="K66" i="2"/>
  <c r="J66" i="2"/>
  <c r="I66" i="2"/>
  <c r="E66" i="2"/>
  <c r="D66" i="2"/>
  <c r="C66" i="2"/>
  <c r="H68" i="5"/>
  <c r="F68" i="5"/>
  <c r="E68" i="5"/>
  <c r="D68" i="5"/>
  <c r="P68" i="5"/>
  <c r="O68" i="5"/>
  <c r="G66" i="2" l="1"/>
  <c r="L65" i="2"/>
  <c r="K65" i="2"/>
  <c r="J65" i="2"/>
  <c r="I65" i="2"/>
  <c r="H67" i="5"/>
  <c r="F67" i="5"/>
  <c r="E67" i="5"/>
  <c r="D67" i="5"/>
  <c r="O67" i="5"/>
  <c r="N65" i="2" s="1"/>
  <c r="L64" i="2" l="1"/>
  <c r="K64" i="2"/>
  <c r="J64" i="2"/>
  <c r="D65" i="2" s="1"/>
  <c r="I64" i="2"/>
  <c r="F66" i="5"/>
  <c r="H66" i="5" s="1"/>
  <c r="E66" i="5"/>
  <c r="D66" i="5"/>
  <c r="O66" i="5"/>
  <c r="P67" i="5" s="1"/>
  <c r="E64" i="2" l="1"/>
  <c r="N64" i="2"/>
  <c r="E65" i="2"/>
  <c r="D64" i="2"/>
  <c r="C65" i="2"/>
  <c r="G65" i="2" s="1"/>
  <c r="L63" i="2"/>
  <c r="K63" i="2"/>
  <c r="J63" i="2"/>
  <c r="I63" i="2"/>
  <c r="F65" i="5"/>
  <c r="E65" i="5"/>
  <c r="D65" i="5"/>
  <c r="H65" i="5" s="1"/>
  <c r="O65" i="5"/>
  <c r="N63" i="2" s="1"/>
  <c r="C63" i="2" l="1"/>
  <c r="P66" i="5"/>
  <c r="C64" i="2"/>
  <c r="G64" i="2" s="1"/>
  <c r="E63" i="2"/>
  <c r="L62" i="2"/>
  <c r="K62" i="2"/>
  <c r="J62" i="2"/>
  <c r="I62" i="2"/>
  <c r="F64" i="5"/>
  <c r="E64" i="5"/>
  <c r="D64" i="5"/>
  <c r="O64" i="5"/>
  <c r="P65" i="5" s="1"/>
  <c r="D62" i="2" l="1"/>
  <c r="N62" i="2"/>
  <c r="D63" i="2"/>
  <c r="H64" i="5"/>
  <c r="G63" i="2"/>
  <c r="E62" i="2"/>
  <c r="N61" i="2"/>
  <c r="L61" i="2"/>
  <c r="K61" i="2"/>
  <c r="J61" i="2"/>
  <c r="I61" i="2"/>
  <c r="C62" i="2" s="1"/>
  <c r="G62" i="2" s="1"/>
  <c r="F63" i="5"/>
  <c r="H63" i="5" s="1"/>
  <c r="E63" i="5"/>
  <c r="D63" i="5"/>
  <c r="O63" i="5"/>
  <c r="P64" i="5" s="1"/>
  <c r="L60" i="2" l="1"/>
  <c r="K60" i="2"/>
  <c r="E61" i="2" s="1"/>
  <c r="J60" i="2"/>
  <c r="D61" i="2" s="1"/>
  <c r="I60" i="2"/>
  <c r="C61" i="2" s="1"/>
  <c r="F62" i="5"/>
  <c r="E62" i="5"/>
  <c r="D62" i="5"/>
  <c r="H62" i="5" s="1"/>
  <c r="O62" i="5"/>
  <c r="P63" i="5" s="1"/>
  <c r="N60" i="2" l="1"/>
  <c r="G61" i="2"/>
  <c r="L59" i="2"/>
  <c r="K59" i="2"/>
  <c r="J59" i="2"/>
  <c r="I59" i="2"/>
  <c r="C60" i="2" s="1"/>
  <c r="F61" i="5"/>
  <c r="E61" i="5"/>
  <c r="D61" i="5"/>
  <c r="H61" i="5" s="1"/>
  <c r="O61" i="5"/>
  <c r="P62" i="5" s="1"/>
  <c r="D60" i="2" l="1"/>
  <c r="G60" i="2" s="1"/>
  <c r="N59" i="2"/>
  <c r="E59" i="2"/>
  <c r="E60" i="2"/>
  <c r="C59" i="2"/>
  <c r="L58" i="2"/>
  <c r="K58" i="2"/>
  <c r="J58" i="2"/>
  <c r="D59" i="2" s="1"/>
  <c r="I58" i="2"/>
  <c r="F60" i="5"/>
  <c r="E60" i="5"/>
  <c r="D60" i="5"/>
  <c r="H60" i="5" s="1"/>
  <c r="O60" i="5"/>
  <c r="N58" i="2" s="1"/>
  <c r="G59" i="2" l="1"/>
  <c r="P61" i="5"/>
  <c r="N57" i="2"/>
  <c r="L57" i="2"/>
  <c r="K57" i="2"/>
  <c r="J57" i="2"/>
  <c r="I57" i="2"/>
  <c r="F59" i="5"/>
  <c r="E59" i="5"/>
  <c r="H59" i="5" s="1"/>
  <c r="D59" i="5"/>
  <c r="O59" i="5"/>
  <c r="E58" i="2" l="1"/>
  <c r="P60" i="5"/>
  <c r="D58" i="2"/>
  <c r="C57" i="2"/>
  <c r="C58" i="2"/>
  <c r="L56" i="2"/>
  <c r="K56" i="2"/>
  <c r="E57" i="2" s="1"/>
  <c r="J56" i="2"/>
  <c r="D57" i="2" s="1"/>
  <c r="I56" i="2"/>
  <c r="F58" i="5"/>
  <c r="E58" i="5"/>
  <c r="D58" i="5"/>
  <c r="O58" i="5"/>
  <c r="P59" i="5" s="1"/>
  <c r="G57" i="2" l="1"/>
  <c r="G58" i="2"/>
  <c r="P58" i="5"/>
  <c r="N56" i="2"/>
  <c r="E56" i="2"/>
  <c r="H58" i="5"/>
  <c r="L55" i="2"/>
  <c r="K55" i="2"/>
  <c r="J55" i="2"/>
  <c r="I55" i="2"/>
  <c r="F57" i="5"/>
  <c r="E57" i="5"/>
  <c r="H57" i="5" s="1"/>
  <c r="D57" i="5"/>
  <c r="O57" i="5"/>
  <c r="N55" i="2" s="1"/>
  <c r="D55" i="2" l="1"/>
  <c r="D56" i="2"/>
  <c r="C56" i="2"/>
  <c r="G56" i="2" s="1"/>
  <c r="N54" i="2"/>
  <c r="L54" i="2"/>
  <c r="K54" i="2"/>
  <c r="J54" i="2"/>
  <c r="I54" i="2"/>
  <c r="C55" i="2" s="1"/>
  <c r="F56" i="5"/>
  <c r="E56" i="5"/>
  <c r="D56" i="5"/>
  <c r="O56" i="5"/>
  <c r="E54" i="2" l="1"/>
  <c r="P56" i="5"/>
  <c r="P57" i="5"/>
  <c r="E55" i="2"/>
  <c r="G55" i="2" s="1"/>
  <c r="H56" i="5"/>
  <c r="N53" i="2"/>
  <c r="L53" i="2"/>
  <c r="K53" i="2"/>
  <c r="J53" i="2"/>
  <c r="I53" i="2"/>
  <c r="F55" i="5"/>
  <c r="E55" i="5"/>
  <c r="D55" i="5"/>
  <c r="H55" i="5" s="1"/>
  <c r="O55" i="5"/>
  <c r="C54" i="2" l="1"/>
  <c r="D53" i="2"/>
  <c r="D54" i="2"/>
  <c r="E53" i="2"/>
  <c r="N52" i="2"/>
  <c r="L52" i="2"/>
  <c r="K52" i="2"/>
  <c r="J52" i="2"/>
  <c r="I52" i="2"/>
  <c r="F54" i="5"/>
  <c r="H54" i="5" s="1"/>
  <c r="E54" i="5"/>
  <c r="D54" i="5"/>
  <c r="O54" i="5"/>
  <c r="P55" i="5" s="1"/>
  <c r="D52" i="2" l="1"/>
  <c r="G54" i="2"/>
  <c r="E52" i="2"/>
  <c r="C53" i="2"/>
  <c r="G53" i="2" s="1"/>
  <c r="N51" i="2"/>
  <c r="L51" i="2"/>
  <c r="K51" i="2"/>
  <c r="J51" i="2"/>
  <c r="I51" i="2"/>
  <c r="C52" i="2" s="1"/>
  <c r="G52" i="2" s="1"/>
  <c r="H53" i="5"/>
  <c r="F53" i="5"/>
  <c r="E53" i="5"/>
  <c r="D53" i="5"/>
  <c r="O53" i="5"/>
  <c r="P53" i="5" l="1"/>
  <c r="P54" i="5"/>
  <c r="L50" i="2"/>
  <c r="K50" i="2"/>
  <c r="E51" i="2" s="1"/>
  <c r="J50" i="2"/>
  <c r="I50" i="2"/>
  <c r="C51" i="2" s="1"/>
  <c r="F52" i="5"/>
  <c r="E52" i="5"/>
  <c r="D52" i="5"/>
  <c r="O52" i="5"/>
  <c r="N50" i="2" s="1"/>
  <c r="H52" i="5" l="1"/>
  <c r="C50" i="2"/>
  <c r="D51" i="2"/>
  <c r="G51" i="2" s="1"/>
  <c r="N49" i="2"/>
  <c r="L49" i="2"/>
  <c r="K49" i="2"/>
  <c r="E50" i="2" s="1"/>
  <c r="J49" i="2"/>
  <c r="D50" i="2" s="1"/>
  <c r="G50" i="2" s="1"/>
  <c r="I49" i="2"/>
  <c r="H51" i="5"/>
  <c r="F51" i="5"/>
  <c r="E51" i="5"/>
  <c r="D51" i="5"/>
  <c r="O51" i="5"/>
  <c r="P52" i="5" s="1"/>
  <c r="L48" i="2" l="1"/>
  <c r="K48" i="2"/>
  <c r="J48" i="2"/>
  <c r="I48" i="2"/>
  <c r="H50" i="5"/>
  <c r="F50" i="5"/>
  <c r="E50" i="5"/>
  <c r="D50" i="5"/>
  <c r="O50" i="5"/>
  <c r="P51" i="5" s="1"/>
  <c r="C49" i="2" l="1"/>
  <c r="N48" i="2"/>
  <c r="E48" i="2"/>
  <c r="D49" i="2"/>
  <c r="E49" i="2"/>
  <c r="L47" i="2"/>
  <c r="K47" i="2"/>
  <c r="J47" i="2"/>
  <c r="D48" i="2" s="1"/>
  <c r="I47" i="2"/>
  <c r="O49" i="5"/>
  <c r="N47" i="2" s="1"/>
  <c r="F49" i="5"/>
  <c r="E49" i="5"/>
  <c r="H49" i="5" s="1"/>
  <c r="D49" i="5"/>
  <c r="G49" i="2" l="1"/>
  <c r="C48" i="2"/>
  <c r="G48" i="2" s="1"/>
  <c r="L46" i="2"/>
  <c r="K46" i="2"/>
  <c r="E47" i="2" s="1"/>
  <c r="J46" i="2"/>
  <c r="D47" i="2" s="1"/>
  <c r="I46" i="2"/>
  <c r="F48" i="5"/>
  <c r="E48" i="5"/>
  <c r="D48" i="5"/>
  <c r="O48" i="5"/>
  <c r="N46" i="2" s="1"/>
  <c r="C47" i="2" l="1"/>
  <c r="G47" i="2" s="1"/>
  <c r="H48" i="5"/>
  <c r="N45" i="2"/>
  <c r="L45" i="2"/>
  <c r="K45" i="2"/>
  <c r="J45" i="2"/>
  <c r="D46" i="2" s="1"/>
  <c r="I45" i="2"/>
  <c r="O47" i="5"/>
  <c r="F47" i="5"/>
  <c r="E47" i="5"/>
  <c r="D47" i="5"/>
  <c r="H47" i="5" s="1"/>
  <c r="E46" i="2" l="1"/>
  <c r="C46" i="2"/>
  <c r="G46" i="2" s="1"/>
  <c r="L44" i="2"/>
  <c r="K44" i="2"/>
  <c r="J44" i="2"/>
  <c r="D45" i="2" s="1"/>
  <c r="I44" i="2"/>
  <c r="C45" i="2" s="1"/>
  <c r="F46" i="5"/>
  <c r="E46" i="5"/>
  <c r="D46" i="5"/>
  <c r="H46" i="5" s="1"/>
  <c r="O46" i="5"/>
  <c r="N44" i="2" s="1"/>
  <c r="C44" i="2" l="1"/>
  <c r="D44" i="2"/>
  <c r="E45" i="2"/>
  <c r="G45" i="2" s="1"/>
  <c r="L43" i="2"/>
  <c r="K43" i="2"/>
  <c r="J43" i="2"/>
  <c r="I43" i="2"/>
  <c r="F45" i="5"/>
  <c r="E45" i="5"/>
  <c r="D45" i="5"/>
  <c r="H45" i="5" s="1"/>
  <c r="O45" i="5"/>
  <c r="N43" i="2" s="1"/>
  <c r="E44" i="2" l="1"/>
  <c r="G44" i="2" s="1"/>
  <c r="L42" i="2"/>
  <c r="K42" i="2"/>
  <c r="E43" i="2" s="1"/>
  <c r="J42" i="2"/>
  <c r="I42" i="2"/>
  <c r="F44" i="5"/>
  <c r="E44" i="5"/>
  <c r="D44" i="5"/>
  <c r="H44" i="5" s="1"/>
  <c r="O44" i="5"/>
  <c r="N42" i="2" s="1"/>
  <c r="D43" i="2" l="1"/>
  <c r="C42" i="2"/>
  <c r="C43" i="2"/>
  <c r="G43" i="2" s="1"/>
  <c r="L41" i="2"/>
  <c r="K41" i="2"/>
  <c r="J41" i="2"/>
  <c r="D42" i="2" s="1"/>
  <c r="I41" i="2"/>
  <c r="F43" i="5"/>
  <c r="E43" i="5"/>
  <c r="D43" i="5"/>
  <c r="H43" i="5" s="1"/>
  <c r="O43" i="5"/>
  <c r="N41" i="2" s="1"/>
  <c r="E42" i="2" l="1"/>
  <c r="G42" i="2" s="1"/>
  <c r="L40" i="2"/>
  <c r="K40" i="2"/>
  <c r="J40" i="2"/>
  <c r="I40" i="2"/>
  <c r="F42" i="5"/>
  <c r="E42" i="5"/>
  <c r="D42" i="5"/>
  <c r="O42" i="5"/>
  <c r="N40" i="2" s="1"/>
  <c r="D41" i="2" l="1"/>
  <c r="E40" i="2"/>
  <c r="H42" i="5"/>
  <c r="C40" i="2"/>
  <c r="C41" i="2"/>
  <c r="E41" i="2"/>
  <c r="N39" i="2"/>
  <c r="L39" i="2"/>
  <c r="K39" i="2"/>
  <c r="J39" i="2"/>
  <c r="I39" i="2"/>
  <c r="F41" i="5"/>
  <c r="E41" i="5"/>
  <c r="D41" i="5"/>
  <c r="H41" i="5" s="1"/>
  <c r="O41" i="5"/>
  <c r="G41" i="2" l="1"/>
  <c r="E39" i="2"/>
  <c r="D40" i="2"/>
  <c r="G40" i="2" s="1"/>
  <c r="L38" i="2"/>
  <c r="K38" i="2"/>
  <c r="J38" i="2"/>
  <c r="D39" i="2" s="1"/>
  <c r="I38" i="2"/>
  <c r="F40" i="5"/>
  <c r="H40" i="5" s="1"/>
  <c r="E40" i="5"/>
  <c r="D40" i="5"/>
  <c r="O40" i="5"/>
  <c r="N38" i="2" s="1"/>
  <c r="C39" i="2" l="1"/>
  <c r="G39" i="2" s="1"/>
  <c r="L37" i="2"/>
  <c r="K37" i="2"/>
  <c r="J37" i="2"/>
  <c r="I37" i="2"/>
  <c r="H39" i="5"/>
  <c r="F39" i="5"/>
  <c r="E39" i="5"/>
  <c r="D39" i="5"/>
  <c r="O39" i="5"/>
  <c r="N37" i="2" s="1"/>
  <c r="D38" i="2" l="1"/>
  <c r="E38" i="2"/>
  <c r="C38" i="2"/>
  <c r="G38" i="2" s="1"/>
  <c r="L36" i="2" l="1"/>
  <c r="K36" i="2"/>
  <c r="E37" i="2" s="1"/>
  <c r="J36" i="2"/>
  <c r="D37" i="2" s="1"/>
  <c r="I36" i="2"/>
  <c r="C37" i="2" s="1"/>
  <c r="G37" i="2" s="1"/>
  <c r="F38" i="5"/>
  <c r="E38" i="5"/>
  <c r="D38" i="5"/>
  <c r="O38" i="5"/>
  <c r="N36" i="2" s="1"/>
  <c r="H38" i="5" l="1"/>
  <c r="N35" i="2"/>
  <c r="L35" i="2"/>
  <c r="K35" i="2"/>
  <c r="J35" i="2"/>
  <c r="D36" i="2" s="1"/>
  <c r="I35" i="2"/>
  <c r="C36" i="2" s="1"/>
  <c r="F37" i="5"/>
  <c r="E37" i="5"/>
  <c r="D37" i="5"/>
  <c r="O37" i="5"/>
  <c r="H37" i="5" l="1"/>
  <c r="E36" i="2"/>
  <c r="G36" i="2" s="1"/>
  <c r="N34" i="2"/>
  <c r="L34" i="2"/>
  <c r="K34" i="2"/>
  <c r="E35" i="2" s="1"/>
  <c r="J34" i="2"/>
  <c r="D35" i="2" s="1"/>
  <c r="I34" i="2"/>
  <c r="C35" i="2" s="1"/>
  <c r="F36" i="5"/>
  <c r="E36" i="5"/>
  <c r="D36" i="5"/>
  <c r="O36" i="5"/>
  <c r="H36" i="5" l="1"/>
  <c r="G35" i="2"/>
  <c r="L33" i="2"/>
  <c r="K33" i="2"/>
  <c r="E34" i="2" s="1"/>
  <c r="J33" i="2"/>
  <c r="D34" i="2" s="1"/>
  <c r="I33" i="2"/>
  <c r="C34" i="2" s="1"/>
  <c r="F35" i="5"/>
  <c r="E35" i="5"/>
  <c r="D35" i="5"/>
  <c r="O35" i="5"/>
  <c r="N33" i="2" s="1"/>
  <c r="H35" i="5" l="1"/>
  <c r="G34" i="2"/>
  <c r="L32" i="2"/>
  <c r="K32" i="2"/>
  <c r="E33" i="2" s="1"/>
  <c r="J32" i="2"/>
  <c r="D33" i="2" s="1"/>
  <c r="I32" i="2"/>
  <c r="C33" i="2" s="1"/>
  <c r="O34" i="5"/>
  <c r="N32" i="2" s="1"/>
  <c r="F34" i="5"/>
  <c r="E34" i="5"/>
  <c r="D34" i="5"/>
  <c r="G33" i="2" l="1"/>
  <c r="H34" i="5"/>
  <c r="L31" i="2"/>
  <c r="K31" i="2"/>
  <c r="E32" i="2" s="1"/>
  <c r="J31" i="2"/>
  <c r="I31" i="2"/>
  <c r="C32" i="2" s="1"/>
  <c r="F33" i="5"/>
  <c r="E33" i="5"/>
  <c r="D33" i="5"/>
  <c r="O33" i="5"/>
  <c r="N31" i="2" s="1"/>
  <c r="H33" i="5" l="1"/>
  <c r="D32" i="2"/>
  <c r="G32" i="2" s="1"/>
  <c r="I30" i="2"/>
  <c r="C31" i="2" s="1"/>
  <c r="J30" i="2"/>
  <c r="D31" i="2" s="1"/>
  <c r="K30" i="2"/>
  <c r="E31" i="2" s="1"/>
  <c r="L30" i="2"/>
  <c r="F32" i="5"/>
  <c r="E32" i="5"/>
  <c r="D32" i="5"/>
  <c r="O32" i="5"/>
  <c r="N30" i="2" s="1"/>
  <c r="H32" i="5" l="1"/>
  <c r="G31" i="2"/>
  <c r="F31" i="5"/>
  <c r="E31" i="5"/>
  <c r="D31" i="5"/>
  <c r="L29" i="2" l="1"/>
  <c r="K29" i="2"/>
  <c r="J29" i="2"/>
  <c r="I29" i="2"/>
  <c r="H31" i="5"/>
  <c r="O31" i="5"/>
  <c r="N29" i="2" s="1"/>
  <c r="D30" i="2" l="1"/>
  <c r="E30" i="2"/>
  <c r="C30" i="2"/>
  <c r="L28" i="2"/>
  <c r="K28" i="2"/>
  <c r="E29" i="2" s="1"/>
  <c r="J28" i="2"/>
  <c r="D29" i="2" s="1"/>
  <c r="I28" i="2"/>
  <c r="C29" i="2" s="1"/>
  <c r="F30" i="5"/>
  <c r="E30" i="5"/>
  <c r="D30" i="5"/>
  <c r="O30" i="5"/>
  <c r="N28" i="2" s="1"/>
  <c r="G29" i="2" l="1"/>
  <c r="G30" i="2"/>
  <c r="H30" i="5"/>
  <c r="L27" i="2"/>
  <c r="K27" i="2"/>
  <c r="J27" i="2"/>
  <c r="I27" i="2"/>
  <c r="C28" i="2" s="1"/>
  <c r="F29" i="5"/>
  <c r="E29" i="5"/>
  <c r="D29" i="5"/>
  <c r="O29" i="5"/>
  <c r="N27" i="2" s="1"/>
  <c r="E28" i="2" l="1"/>
  <c r="H29" i="5"/>
  <c r="D28" i="2"/>
  <c r="G28" i="2" s="1"/>
  <c r="L26" i="2"/>
  <c r="K26" i="2"/>
  <c r="J26" i="2"/>
  <c r="D27" i="2" s="1"/>
  <c r="I26" i="2"/>
  <c r="C27" i="2" s="1"/>
  <c r="F28" i="5"/>
  <c r="E28" i="5"/>
  <c r="D28" i="5"/>
  <c r="O28" i="5"/>
  <c r="N26" i="2" s="1"/>
  <c r="H28" i="5" l="1"/>
  <c r="E27" i="2"/>
  <c r="G27" i="2" s="1"/>
  <c r="L25" i="2"/>
  <c r="K25" i="2"/>
  <c r="E26" i="2" s="1"/>
  <c r="J25" i="2"/>
  <c r="D26" i="2" s="1"/>
  <c r="I25" i="2"/>
  <c r="C26" i="2" s="1"/>
  <c r="H27" i="5"/>
  <c r="F27" i="5"/>
  <c r="E27" i="5"/>
  <c r="D27" i="5"/>
  <c r="O27" i="5"/>
  <c r="N25" i="2" s="1"/>
  <c r="G26" i="2" l="1"/>
  <c r="L24" i="2"/>
  <c r="K24" i="2"/>
  <c r="E25" i="2" s="1"/>
  <c r="J24" i="2"/>
  <c r="D25" i="2" s="1"/>
  <c r="I24" i="2"/>
  <c r="C25" i="2" s="1"/>
  <c r="F26" i="5"/>
  <c r="E26" i="5"/>
  <c r="D26" i="5"/>
  <c r="O26" i="5"/>
  <c r="N24" i="2" s="1"/>
  <c r="G25" i="2" l="1"/>
  <c r="H26" i="5"/>
  <c r="L23" i="2"/>
  <c r="K23" i="2"/>
  <c r="E24" i="2" s="1"/>
  <c r="J23" i="2"/>
  <c r="D24" i="2" s="1"/>
  <c r="I23" i="2"/>
  <c r="C24" i="2" s="1"/>
  <c r="F25" i="5"/>
  <c r="E25" i="5"/>
  <c r="D25" i="5"/>
  <c r="O25" i="5"/>
  <c r="N23" i="2" s="1"/>
  <c r="H25" i="5" l="1"/>
  <c r="G24" i="2"/>
  <c r="F24" i="5"/>
  <c r="E24" i="5"/>
  <c r="D24" i="5"/>
  <c r="L22" i="2"/>
  <c r="K22" i="2"/>
  <c r="E23" i="2" s="1"/>
  <c r="J22" i="2"/>
  <c r="I22" i="2"/>
  <c r="C23" i="2" s="1"/>
  <c r="O24" i="5"/>
  <c r="N22" i="2" s="1"/>
  <c r="H24" i="5" l="1"/>
  <c r="D23" i="2"/>
  <c r="G23" i="2" s="1"/>
  <c r="L21" i="2"/>
  <c r="K21" i="2"/>
  <c r="J21" i="2"/>
  <c r="D22" i="2" s="1"/>
  <c r="I21" i="2"/>
  <c r="C22" i="2" s="1"/>
  <c r="F23" i="5"/>
  <c r="E23" i="5"/>
  <c r="D23" i="5"/>
  <c r="O23" i="5"/>
  <c r="N21" i="2" s="1"/>
  <c r="H23" i="5" l="1"/>
  <c r="E22" i="2"/>
  <c r="G22" i="2" s="1"/>
  <c r="L20" i="2"/>
  <c r="K20" i="2"/>
  <c r="E21" i="2" s="1"/>
  <c r="J20" i="2"/>
  <c r="D21" i="2" s="1"/>
  <c r="I20" i="2"/>
  <c r="C21" i="2" s="1"/>
  <c r="F22" i="5"/>
  <c r="E22" i="5"/>
  <c r="D22" i="5"/>
  <c r="O22" i="5"/>
  <c r="N20" i="2" s="1"/>
  <c r="G21" i="2" l="1"/>
  <c r="H22" i="5"/>
  <c r="L19" i="2"/>
  <c r="K19" i="2"/>
  <c r="E20" i="2" s="1"/>
  <c r="J19" i="2"/>
  <c r="D20" i="2" s="1"/>
  <c r="I19" i="2"/>
  <c r="C20" i="2" s="1"/>
  <c r="F21" i="5"/>
  <c r="E21" i="5"/>
  <c r="D21" i="5"/>
  <c r="O21" i="5"/>
  <c r="N19" i="2" s="1"/>
  <c r="G20" i="2" l="1"/>
  <c r="H21" i="5"/>
  <c r="L18" i="2"/>
  <c r="K18" i="2"/>
  <c r="E19" i="2" s="1"/>
  <c r="J18" i="2"/>
  <c r="D19" i="2" s="1"/>
  <c r="I18" i="2"/>
  <c r="O20" i="5"/>
  <c r="N18" i="2" s="1"/>
  <c r="F20" i="5"/>
  <c r="E20" i="5"/>
  <c r="D20" i="5"/>
  <c r="H20" i="5" l="1"/>
  <c r="C19" i="2"/>
  <c r="G19" i="2" s="1"/>
  <c r="L17" i="2"/>
  <c r="K17" i="2"/>
  <c r="J17" i="2"/>
  <c r="D18" i="2" s="1"/>
  <c r="I17" i="2"/>
  <c r="C18" i="2" s="1"/>
  <c r="F19" i="5"/>
  <c r="E19" i="5"/>
  <c r="D19" i="5"/>
  <c r="O19" i="5"/>
  <c r="N17" i="2" s="1"/>
  <c r="E18" i="2" l="1"/>
  <c r="G18" i="2" s="1"/>
  <c r="H19" i="5"/>
  <c r="L16" i="2"/>
  <c r="K16" i="2"/>
  <c r="E17" i="2" s="1"/>
  <c r="J16" i="2"/>
  <c r="D17" i="2" s="1"/>
  <c r="I16" i="2"/>
  <c r="F18" i="5"/>
  <c r="E18" i="5"/>
  <c r="D18" i="5"/>
  <c r="O18" i="5"/>
  <c r="N16" i="2" s="1"/>
  <c r="H18" i="5" l="1"/>
  <c r="C17" i="2"/>
  <c r="G17" i="2"/>
  <c r="G6" i="2"/>
  <c r="L15" i="2"/>
  <c r="K15" i="2"/>
  <c r="E16" i="2" s="1"/>
  <c r="J15" i="2"/>
  <c r="D16" i="2" s="1"/>
  <c r="I15" i="2"/>
  <c r="C16" i="2" s="1"/>
  <c r="L14" i="2"/>
  <c r="K14" i="2"/>
  <c r="J14" i="2"/>
  <c r="I14" i="2"/>
  <c r="L13" i="2"/>
  <c r="K13" i="2"/>
  <c r="E14" i="2" s="1"/>
  <c r="J13" i="2"/>
  <c r="I13" i="2"/>
  <c r="O17" i="5"/>
  <c r="N15" i="2" s="1"/>
  <c r="F17" i="5"/>
  <c r="E17" i="5"/>
  <c r="D17" i="5"/>
  <c r="D15" i="2" l="1"/>
  <c r="G16" i="2"/>
  <c r="C14" i="2"/>
  <c r="E15" i="2"/>
  <c r="C15" i="2"/>
  <c r="D14" i="2"/>
  <c r="H17" i="5"/>
  <c r="F16" i="5"/>
  <c r="E16" i="5"/>
  <c r="D16" i="5"/>
  <c r="O16" i="5"/>
  <c r="N14" i="2" s="1"/>
  <c r="H16" i="5" l="1"/>
  <c r="G14" i="2"/>
  <c r="G15" i="2"/>
  <c r="F15" i="5"/>
  <c r="E15" i="5"/>
  <c r="D15" i="5"/>
  <c r="O15" i="5"/>
  <c r="N13" i="2" s="1"/>
  <c r="H15" i="5" l="1"/>
  <c r="O14" i="5"/>
  <c r="N12" i="2" s="1"/>
  <c r="L12" i="2"/>
  <c r="K12" i="2"/>
  <c r="E13" i="2" s="1"/>
  <c r="J12" i="2"/>
  <c r="D13" i="2" s="1"/>
  <c r="I12" i="2"/>
  <c r="C13" i="2" s="1"/>
  <c r="F14" i="5"/>
  <c r="E14" i="5"/>
  <c r="D14" i="5"/>
  <c r="G13" i="2" l="1"/>
  <c r="H14" i="5"/>
  <c r="L11" i="2"/>
  <c r="K11" i="2"/>
  <c r="E12" i="2" s="1"/>
  <c r="J11" i="2"/>
  <c r="D12" i="2" s="1"/>
  <c r="I11" i="2"/>
  <c r="C12" i="2" s="1"/>
  <c r="G11" i="2"/>
  <c r="O12" i="5"/>
  <c r="F13" i="5"/>
  <c r="E13" i="5"/>
  <c r="D13" i="5"/>
  <c r="H13" i="5" s="1"/>
  <c r="O13" i="5"/>
  <c r="N11" i="2" s="1"/>
  <c r="G12" i="2" l="1"/>
  <c r="N10" i="2"/>
  <c r="L10" i="2"/>
  <c r="K10" i="2"/>
  <c r="J10" i="2"/>
  <c r="I10" i="2"/>
  <c r="G12" i="5"/>
  <c r="F12" i="5"/>
  <c r="E12" i="5"/>
  <c r="D12" i="5"/>
  <c r="H12" i="5" l="1"/>
  <c r="A7" i="2"/>
  <c r="B7" i="2"/>
  <c r="A8" i="2"/>
  <c r="B8" i="2"/>
  <c r="A9" i="2"/>
  <c r="B9" i="2"/>
  <c r="B6" i="2"/>
  <c r="A6" i="2"/>
  <c r="J6" i="2"/>
  <c r="K6" i="2"/>
  <c r="L6" i="2"/>
  <c r="J7" i="2"/>
  <c r="K7" i="2"/>
  <c r="L7" i="2"/>
  <c r="J8" i="2"/>
  <c r="K8" i="2"/>
  <c r="L8" i="2"/>
  <c r="J9" i="2"/>
  <c r="D10" i="2" s="1"/>
  <c r="K9" i="2"/>
  <c r="E10" i="2" s="1"/>
  <c r="L9" i="2"/>
  <c r="I7" i="2"/>
  <c r="I8" i="2"/>
  <c r="I9" i="2"/>
  <c r="C10" i="2" s="1"/>
  <c r="I6" i="2"/>
  <c r="O11" i="5"/>
  <c r="N9" i="2" s="1"/>
  <c r="G11" i="5"/>
  <c r="F11" i="5"/>
  <c r="E11" i="5"/>
  <c r="D11" i="5"/>
  <c r="O10" i="5"/>
  <c r="N8" i="2" s="1"/>
  <c r="G10" i="5"/>
  <c r="F10" i="5"/>
  <c r="E10" i="5"/>
  <c r="D10" i="5"/>
  <c r="O9" i="5"/>
  <c r="N7" i="2" s="1"/>
  <c r="G9" i="5"/>
  <c r="F9" i="5"/>
  <c r="E9" i="5"/>
  <c r="D9" i="5"/>
  <c r="O8" i="5"/>
  <c r="N6" i="2" s="1"/>
  <c r="H9" i="5" l="1"/>
  <c r="G10" i="2"/>
  <c r="H11" i="5"/>
  <c r="H10" i="5"/>
  <c r="F9" i="2" l="1"/>
  <c r="C9" i="2"/>
  <c r="D9" i="2"/>
  <c r="E9" i="2"/>
  <c r="N12" i="4"/>
  <c r="O12" i="4" s="1"/>
  <c r="G12" i="4"/>
  <c r="F12" i="4"/>
  <c r="E12" i="4"/>
  <c r="D12" i="4"/>
  <c r="N11" i="4"/>
  <c r="O11" i="4" s="1"/>
  <c r="G11" i="4"/>
  <c r="F11" i="4"/>
  <c r="E11" i="4"/>
  <c r="D11" i="4"/>
  <c r="N10" i="4"/>
  <c r="O10" i="4" s="1"/>
  <c r="G10" i="4"/>
  <c r="F10" i="4"/>
  <c r="E10" i="4"/>
  <c r="D10" i="4"/>
  <c r="N9" i="4"/>
  <c r="O9" i="4" s="1"/>
  <c r="H11" i="4" l="1"/>
  <c r="H10" i="4"/>
  <c r="H12" i="4"/>
  <c r="G9" i="2"/>
  <c r="F8" i="2"/>
  <c r="E8" i="2"/>
  <c r="D8" i="2"/>
  <c r="C8" i="2"/>
  <c r="D7" i="2"/>
  <c r="E7" i="2"/>
  <c r="F7" i="2"/>
  <c r="C7" i="2"/>
  <c r="G8" i="2" l="1"/>
  <c r="G7" i="2"/>
</calcChain>
</file>

<file path=xl/sharedStrings.xml><?xml version="1.0" encoding="utf-8"?>
<sst xmlns="http://schemas.openxmlformats.org/spreadsheetml/2006/main" count="275" uniqueCount="33">
  <si>
    <t>April</t>
  </si>
  <si>
    <t>May</t>
  </si>
  <si>
    <t>June</t>
  </si>
  <si>
    <t xml:space="preserve">        Monthly Counts</t>
  </si>
  <si>
    <t xml:space="preserve">                 Cumulative Counts (Reflect Archived Beacons)</t>
  </si>
  <si>
    <t>Month</t>
  </si>
  <si>
    <t>ELTs</t>
  </si>
  <si>
    <t>EPIRBs</t>
  </si>
  <si>
    <t>PLBs</t>
  </si>
  <si>
    <t>SSASs</t>
  </si>
  <si>
    <t>Totals</t>
  </si>
  <si>
    <t>OTHERs</t>
  </si>
  <si>
    <t>sum</t>
  </si>
  <si>
    <t>July</t>
  </si>
  <si>
    <t>Year</t>
  </si>
  <si>
    <t xml:space="preserve">                                                                                                                                                          Initial New Registrations By Reg Type</t>
  </si>
  <si>
    <t xml:space="preserve">  </t>
  </si>
  <si>
    <t xml:space="preserve">                                                                                                                                                          As of July, 2016</t>
  </si>
  <si>
    <t>Reported Total</t>
  </si>
  <si>
    <t>Archived/ Clerical Adjustments</t>
  </si>
  <si>
    <t>Reported 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</si>
  <si>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</si>
  <si>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</si>
  <si>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</si>
  <si>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</si>
  <si>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</si>
  <si>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</si>
  <si>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</si>
  <si>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</si>
  <si>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Monthly Additions</t>
  </si>
  <si>
    <t>JSETS archives</t>
  </si>
  <si>
    <t>a</t>
  </si>
  <si>
    <t xml:space="preserve">                                                                                                                                                          As of April,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</si>
</sst>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Fill="1" applyBorder="1"/>
    <xf numFmtId="164" fontId="0" fillId="0" borderId="0" xfId="2" applyNumberFormat="1" applyFont="1" applyFill="1" applyBorder="1"/>
    <xf numFmtId="0" fontId="1" fillId="3" borderId="3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3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2" builtinId="3"/>
    <cellStyle name="Normal" xfId="0" builtinId="0"/>
    <cellStyle name="Normal_Working File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5"/>
  <sheetViews>
    <sheetView tabSelected="1" zoomScale="115" zoomScaleNormal="115" workbookViewId="0">
      <pane ySplit="5" topLeftCell="A94" activePane="bottomLeft" state="frozenSplit"/>
      <selection activeCell="A7" sqref="A7:XFD8"/>
      <selection pane="bottomLeft"/>
    </sheetView>
  </sheetViews>
  <sheetFormatPr defaultRowHeight="15" x14ac:dyDescent="0.25"/>
  <cols>
    <col min="1" max="1" width="10.85546875" customWidth="1"/>
    <col min="3" max="3" width="10.140625" bestFit="1" customWidth="1"/>
    <col min="4" max="5" width="11.7109375" bestFit="1" customWidth="1"/>
    <col min="6" max="6" width="9.5703125" bestFit="1" customWidth="1"/>
    <col min="7" max="7" width="11.7109375" bestFit="1" customWidth="1"/>
    <col min="9" max="9" width="10.7109375" bestFit="1" customWidth="1"/>
    <col min="10" max="11" width="11.7109375" bestFit="1" customWidth="1"/>
    <col min="12" max="12" width="9.28515625" bestFit="1" customWidth="1"/>
    <col min="13" max="13" width="12.42578125" customWidth="1"/>
    <col min="14" max="14" width="9.5703125" bestFit="1" customWidth="1"/>
  </cols>
  <sheetData>
    <row r="1" spans="1:16" x14ac:dyDescent="0.25">
      <c r="D1" s="3" t="s">
        <v>15</v>
      </c>
    </row>
    <row r="2" spans="1:16" x14ac:dyDescent="0.25">
      <c r="A2" t="s">
        <v>16</v>
      </c>
      <c r="D2" s="3" t="s">
        <v>32</v>
      </c>
      <c r="M2" t="s">
        <v>31</v>
      </c>
    </row>
    <row r="3" spans="1:16" x14ac:dyDescent="0.25">
      <c r="M3" s="5"/>
      <c r="N3" s="5"/>
      <c r="O3" s="5"/>
    </row>
    <row r="4" spans="1:16" x14ac:dyDescent="0.25">
      <c r="A4" s="12" t="s">
        <v>29</v>
      </c>
      <c r="B4" s="12"/>
      <c r="C4" s="12"/>
      <c r="D4" s="12"/>
      <c r="E4" s="12"/>
      <c r="F4" s="12"/>
      <c r="G4" s="12"/>
      <c r="I4" s="13" t="s">
        <v>4</v>
      </c>
      <c r="J4" s="13"/>
      <c r="K4" s="13"/>
      <c r="L4" s="13"/>
      <c r="M4" s="13"/>
      <c r="N4" s="13"/>
      <c r="O4" s="5"/>
    </row>
    <row r="5" spans="1:16" ht="39" x14ac:dyDescent="0.25">
      <c r="A5" s="1" t="s">
        <v>5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I5" s="1" t="s">
        <v>6</v>
      </c>
      <c r="J5" s="1" t="s">
        <v>7</v>
      </c>
      <c r="K5" s="1" t="s">
        <v>8</v>
      </c>
      <c r="L5" s="8" t="s">
        <v>9</v>
      </c>
      <c r="M5" s="9" t="s">
        <v>19</v>
      </c>
      <c r="N5" s="7" t="s">
        <v>20</v>
      </c>
    </row>
    <row r="6" spans="1:16" x14ac:dyDescent="0.25">
      <c r="A6" t="str">
        <f>Raw!B8</f>
        <v>April</v>
      </c>
      <c r="B6">
        <f>Raw!C8</f>
        <v>2016</v>
      </c>
      <c r="C6" s="4">
        <v>698</v>
      </c>
      <c r="D6" s="4">
        <v>1221</v>
      </c>
      <c r="E6" s="4">
        <v>2553</v>
      </c>
      <c r="F6" s="4">
        <v>1</v>
      </c>
      <c r="G6" s="4">
        <f t="shared" ref="G6:G16" si="0">SUM(C6:F6)</f>
        <v>4473</v>
      </c>
      <c r="I6" s="4">
        <f>Raw!J8</f>
        <v>88399</v>
      </c>
      <c r="J6" s="4">
        <f>Raw!K8</f>
        <v>215754</v>
      </c>
      <c r="K6" s="4">
        <f>Raw!L8</f>
        <v>181413</v>
      </c>
      <c r="L6" s="4">
        <f>Raw!M8</f>
        <v>263</v>
      </c>
      <c r="N6" s="6">
        <f>Raw!O8</f>
        <v>485829</v>
      </c>
      <c r="O6" s="10"/>
    </row>
    <row r="7" spans="1:16" x14ac:dyDescent="0.25">
      <c r="A7" t="str">
        <f>Raw!B9</f>
        <v>May</v>
      </c>
      <c r="B7">
        <f>Raw!C9</f>
        <v>2016</v>
      </c>
      <c r="C7" s="4">
        <f>I7-I6</f>
        <v>643</v>
      </c>
      <c r="D7" s="4">
        <f t="shared" ref="D7:F8" si="1">J7-J6</f>
        <v>1454</v>
      </c>
      <c r="E7" s="4">
        <f t="shared" si="1"/>
        <v>2731</v>
      </c>
      <c r="F7" s="4">
        <f t="shared" si="1"/>
        <v>0</v>
      </c>
      <c r="G7" s="4">
        <f t="shared" si="0"/>
        <v>4828</v>
      </c>
      <c r="I7" s="4">
        <f>Raw!J9</f>
        <v>89042</v>
      </c>
      <c r="J7" s="4">
        <f>Raw!K9</f>
        <v>217208</v>
      </c>
      <c r="K7" s="4">
        <f>Raw!L9</f>
        <v>184144</v>
      </c>
      <c r="L7" s="4">
        <f>Raw!M9</f>
        <v>263</v>
      </c>
      <c r="N7" s="6">
        <f>Raw!O9</f>
        <v>490657</v>
      </c>
      <c r="O7" s="10"/>
    </row>
    <row r="8" spans="1:16" x14ac:dyDescent="0.25">
      <c r="A8" t="str">
        <f>Raw!B10</f>
        <v>June</v>
      </c>
      <c r="B8">
        <f>Raw!C10</f>
        <v>2016</v>
      </c>
      <c r="C8" s="4">
        <f>I8-I7</f>
        <v>714</v>
      </c>
      <c r="D8" s="4">
        <f t="shared" si="1"/>
        <v>1806</v>
      </c>
      <c r="E8" s="4">
        <f t="shared" si="1"/>
        <v>3606</v>
      </c>
      <c r="F8" s="4">
        <f t="shared" si="1"/>
        <v>0</v>
      </c>
      <c r="G8" s="4">
        <f t="shared" si="0"/>
        <v>6126</v>
      </c>
      <c r="I8" s="4">
        <f>Raw!J10</f>
        <v>89756</v>
      </c>
      <c r="J8" s="4">
        <f>Raw!K10</f>
        <v>219014</v>
      </c>
      <c r="K8" s="4">
        <f>Raw!L10</f>
        <v>187750</v>
      </c>
      <c r="L8" s="4">
        <f>Raw!M10</f>
        <v>263</v>
      </c>
      <c r="N8" s="6">
        <f>Raw!O10</f>
        <v>496783</v>
      </c>
      <c r="O8" s="10"/>
    </row>
    <row r="9" spans="1:16" x14ac:dyDescent="0.25">
      <c r="A9" t="str">
        <f>Raw!B11</f>
        <v>July</v>
      </c>
      <c r="B9">
        <f>Raw!C11</f>
        <v>2016</v>
      </c>
      <c r="C9" s="4">
        <f>I9-I8</f>
        <v>655</v>
      </c>
      <c r="D9" s="4">
        <f t="shared" ref="D9:D10" si="2">J9-J8</f>
        <v>1279</v>
      </c>
      <c r="E9" s="4">
        <f t="shared" ref="E9:E10" si="3">K9-K8</f>
        <v>2845</v>
      </c>
      <c r="F9" s="4">
        <f t="shared" ref="F9" si="4">L9-L8</f>
        <v>0</v>
      </c>
      <c r="G9" s="4">
        <f t="shared" si="0"/>
        <v>4779</v>
      </c>
      <c r="I9" s="4">
        <f>Raw!J11</f>
        <v>90411</v>
      </c>
      <c r="J9" s="4">
        <f>Raw!K11</f>
        <v>220293</v>
      </c>
      <c r="K9" s="4">
        <f>Raw!L11</f>
        <v>190595</v>
      </c>
      <c r="L9" s="4">
        <f>Raw!M11</f>
        <v>263</v>
      </c>
      <c r="N9" s="6">
        <f>Raw!O11</f>
        <v>501562</v>
      </c>
      <c r="O9" s="10"/>
    </row>
    <row r="10" spans="1:16" x14ac:dyDescent="0.25">
      <c r="A10" t="s">
        <v>21</v>
      </c>
      <c r="B10">
        <v>2016</v>
      </c>
      <c r="C10" s="4">
        <f>I10-I9</f>
        <v>625</v>
      </c>
      <c r="D10" s="4">
        <f t="shared" si="2"/>
        <v>926</v>
      </c>
      <c r="E10" s="4">
        <f t="shared" si="3"/>
        <v>2233</v>
      </c>
      <c r="F10" s="4"/>
      <c r="G10" s="4">
        <f t="shared" si="0"/>
        <v>3784</v>
      </c>
      <c r="I10" s="4">
        <f>Raw!J12</f>
        <v>91036</v>
      </c>
      <c r="J10" s="4">
        <f>Raw!K12</f>
        <v>221219</v>
      </c>
      <c r="K10" s="4">
        <f>Raw!L12</f>
        <v>192828</v>
      </c>
      <c r="L10" s="4">
        <f>Raw!M12</f>
        <v>263</v>
      </c>
      <c r="N10" s="6">
        <f>Raw!O12</f>
        <v>505346</v>
      </c>
      <c r="O10" s="10"/>
    </row>
    <row r="11" spans="1:16" x14ac:dyDescent="0.25">
      <c r="A11" t="s">
        <v>22</v>
      </c>
      <c r="B11">
        <v>2016</v>
      </c>
      <c r="C11" s="4">
        <v>662</v>
      </c>
      <c r="D11" s="4">
        <v>682</v>
      </c>
      <c r="E11" s="4">
        <v>1669</v>
      </c>
      <c r="F11" s="4"/>
      <c r="G11" s="4">
        <f t="shared" si="0"/>
        <v>3013</v>
      </c>
      <c r="I11" s="4">
        <f>Raw!J13</f>
        <v>91698</v>
      </c>
      <c r="J11" s="4">
        <f>Raw!K13</f>
        <v>221901</v>
      </c>
      <c r="K11" s="4">
        <f>Raw!L13</f>
        <v>194497</v>
      </c>
      <c r="L11" s="4">
        <f>Raw!M13</f>
        <v>263</v>
      </c>
      <c r="N11" s="6">
        <f>Raw!O13</f>
        <v>508359</v>
      </c>
      <c r="O11" s="10"/>
      <c r="P11" s="10"/>
    </row>
    <row r="12" spans="1:16" x14ac:dyDescent="0.25">
      <c r="A12" t="s">
        <v>23</v>
      </c>
      <c r="B12">
        <v>2016</v>
      </c>
      <c r="C12" s="4">
        <f t="shared" ref="C12:C17" si="5">I12-I11</f>
        <v>515</v>
      </c>
      <c r="D12" s="4">
        <f t="shared" ref="D12:E12" si="6">J12-J11</f>
        <v>680</v>
      </c>
      <c r="E12" s="4">
        <f t="shared" si="6"/>
        <v>1276</v>
      </c>
      <c r="F12" s="4"/>
      <c r="G12" s="4">
        <f t="shared" si="0"/>
        <v>2471</v>
      </c>
      <c r="I12" s="4">
        <f>Raw!J14</f>
        <v>92213</v>
      </c>
      <c r="J12" s="4">
        <f>Raw!K14</f>
        <v>222581</v>
      </c>
      <c r="K12" s="4">
        <f>Raw!L14</f>
        <v>195773</v>
      </c>
      <c r="L12" s="4">
        <f>Raw!M14</f>
        <v>263</v>
      </c>
      <c r="N12" s="6">
        <f>Raw!O14</f>
        <v>510830</v>
      </c>
      <c r="O12" s="10"/>
    </row>
    <row r="13" spans="1:16" x14ac:dyDescent="0.25">
      <c r="A13" t="s">
        <v>24</v>
      </c>
      <c r="B13">
        <v>2016</v>
      </c>
      <c r="C13" s="4">
        <f t="shared" si="5"/>
        <v>632</v>
      </c>
      <c r="D13" s="4">
        <f t="shared" ref="D13" si="7">J13-J12</f>
        <v>624</v>
      </c>
      <c r="E13" s="4">
        <f t="shared" ref="E13" si="8">K13-K12</f>
        <v>1432</v>
      </c>
      <c r="G13" s="4">
        <f t="shared" si="0"/>
        <v>2688</v>
      </c>
      <c r="I13" s="4">
        <f>Raw!J15</f>
        <v>92845</v>
      </c>
      <c r="J13" s="4">
        <f>Raw!K15</f>
        <v>223205</v>
      </c>
      <c r="K13" s="4">
        <f>Raw!L15</f>
        <v>197205</v>
      </c>
      <c r="L13" s="4">
        <f>Raw!M15</f>
        <v>263</v>
      </c>
      <c r="N13" s="6">
        <f>Raw!O15</f>
        <v>513518</v>
      </c>
      <c r="O13" s="10"/>
    </row>
    <row r="14" spans="1:16" x14ac:dyDescent="0.25">
      <c r="A14" t="s">
        <v>25</v>
      </c>
      <c r="B14">
        <v>2016</v>
      </c>
      <c r="C14" s="4">
        <f t="shared" si="5"/>
        <v>656</v>
      </c>
      <c r="D14" s="4">
        <f t="shared" ref="D14" si="9">J14-J13</f>
        <v>695</v>
      </c>
      <c r="E14" s="4">
        <f t="shared" ref="E14" si="10">K14-K13</f>
        <v>1815</v>
      </c>
      <c r="F14" s="4"/>
      <c r="G14" s="4">
        <f t="shared" si="0"/>
        <v>3166</v>
      </c>
      <c r="I14" s="4">
        <f>Raw!J16</f>
        <v>93501</v>
      </c>
      <c r="J14" s="4">
        <f>Raw!K16</f>
        <v>223900</v>
      </c>
      <c r="K14" s="4">
        <f>Raw!L16</f>
        <v>199020</v>
      </c>
      <c r="L14" s="4">
        <f>Raw!M16</f>
        <v>263</v>
      </c>
      <c r="N14" s="6">
        <f>Raw!O16</f>
        <v>516684</v>
      </c>
      <c r="O14" s="10"/>
    </row>
    <row r="15" spans="1:16" x14ac:dyDescent="0.25">
      <c r="A15" t="s">
        <v>26</v>
      </c>
      <c r="B15">
        <v>2017</v>
      </c>
      <c r="C15" s="4">
        <f t="shared" si="5"/>
        <v>605</v>
      </c>
      <c r="D15" s="4">
        <f t="shared" ref="D15" si="11">J15-J14</f>
        <v>675</v>
      </c>
      <c r="E15" s="4">
        <f t="shared" ref="E15" si="12">K15-K14</f>
        <v>1865</v>
      </c>
      <c r="F15" s="4"/>
      <c r="G15" s="4">
        <f t="shared" si="0"/>
        <v>3145</v>
      </c>
      <c r="I15" s="4">
        <f>Raw!J17</f>
        <v>94106</v>
      </c>
      <c r="J15" s="4">
        <f>Raw!K17</f>
        <v>224575</v>
      </c>
      <c r="K15" s="4">
        <f>Raw!L17</f>
        <v>200885</v>
      </c>
      <c r="L15" s="4">
        <f>Raw!M17</f>
        <v>263</v>
      </c>
      <c r="N15" s="6">
        <f>Raw!O17</f>
        <v>519829</v>
      </c>
      <c r="O15" s="10"/>
    </row>
    <row r="16" spans="1:16" x14ac:dyDescent="0.25">
      <c r="A16" t="s">
        <v>27</v>
      </c>
      <c r="B16">
        <v>2017</v>
      </c>
      <c r="C16" s="4">
        <f t="shared" si="5"/>
        <v>603</v>
      </c>
      <c r="D16" s="4">
        <f t="shared" ref="D16" si="13">J16-J15</f>
        <v>729</v>
      </c>
      <c r="E16" s="4">
        <f t="shared" ref="E16" si="14">K16-K15</f>
        <v>1585</v>
      </c>
      <c r="G16" s="4">
        <f t="shared" si="0"/>
        <v>2917</v>
      </c>
      <c r="I16" s="4">
        <f>Raw!J18</f>
        <v>94709</v>
      </c>
      <c r="J16" s="4">
        <f>Raw!K18</f>
        <v>225304</v>
      </c>
      <c r="K16" s="4">
        <f>Raw!L18</f>
        <v>202470</v>
      </c>
      <c r="L16" s="4">
        <f>Raw!M18</f>
        <v>263</v>
      </c>
      <c r="N16" s="6">
        <f>Raw!O18</f>
        <v>522746</v>
      </c>
      <c r="O16" s="10"/>
    </row>
    <row r="17" spans="1:15" x14ac:dyDescent="0.25">
      <c r="A17" t="s">
        <v>28</v>
      </c>
      <c r="B17">
        <v>2017</v>
      </c>
      <c r="C17" s="4">
        <f t="shared" si="5"/>
        <v>739</v>
      </c>
      <c r="D17" s="4">
        <f t="shared" ref="D17" si="15">J17-J16</f>
        <v>1208</v>
      </c>
      <c r="E17" s="4">
        <f t="shared" ref="E17" si="16">K17-K16</f>
        <v>2347</v>
      </c>
      <c r="G17" s="4">
        <f t="shared" ref="G17" si="17">SUM(C17:F17)</f>
        <v>4294</v>
      </c>
      <c r="I17" s="4">
        <f>Raw!J19</f>
        <v>95448</v>
      </c>
      <c r="J17" s="4">
        <f>Raw!K19</f>
        <v>226512</v>
      </c>
      <c r="K17" s="4">
        <f>Raw!L19</f>
        <v>204817</v>
      </c>
      <c r="L17" s="4">
        <f>Raw!M19</f>
        <v>263</v>
      </c>
      <c r="N17" s="6">
        <f>Raw!O19</f>
        <v>527040</v>
      </c>
      <c r="O17" s="10"/>
    </row>
    <row r="18" spans="1:15" x14ac:dyDescent="0.25">
      <c r="A18" t="s">
        <v>0</v>
      </c>
      <c r="B18">
        <v>2017</v>
      </c>
      <c r="C18" s="4">
        <f t="shared" ref="C18" si="18">I18-I17</f>
        <v>650</v>
      </c>
      <c r="D18" s="4">
        <f t="shared" ref="D18" si="19">J18-J17</f>
        <v>1214</v>
      </c>
      <c r="E18" s="4">
        <f t="shared" ref="E18" si="20">K18-K17</f>
        <v>2027</v>
      </c>
      <c r="G18" s="4">
        <f t="shared" ref="G18" si="21">SUM(C18:F18)</f>
        <v>3891</v>
      </c>
      <c r="I18" s="4">
        <f>Raw!J20</f>
        <v>96098</v>
      </c>
      <c r="J18" s="4">
        <f>Raw!K20</f>
        <v>227726</v>
      </c>
      <c r="K18" s="4">
        <f>Raw!L20</f>
        <v>206844</v>
      </c>
      <c r="L18" s="4">
        <f>Raw!M20</f>
        <v>263</v>
      </c>
      <c r="N18" s="6">
        <f>Raw!O20</f>
        <v>530931</v>
      </c>
      <c r="O18" s="10"/>
    </row>
    <row r="19" spans="1:15" x14ac:dyDescent="0.25">
      <c r="A19" t="s">
        <v>1</v>
      </c>
      <c r="B19">
        <v>2017</v>
      </c>
      <c r="C19" s="4">
        <f t="shared" ref="C19" si="22">I19-I18</f>
        <v>763</v>
      </c>
      <c r="D19" s="4">
        <f t="shared" ref="D19" si="23">J19-J18</f>
        <v>1543</v>
      </c>
      <c r="E19" s="4">
        <f t="shared" ref="E19" si="24">K19-K18</f>
        <v>2589</v>
      </c>
      <c r="G19" s="4">
        <f t="shared" ref="G19" si="25">SUM(C19:F19)</f>
        <v>4895</v>
      </c>
      <c r="I19" s="4">
        <f>Raw!J21</f>
        <v>96861</v>
      </c>
      <c r="J19" s="4">
        <f>Raw!K21</f>
        <v>229269</v>
      </c>
      <c r="K19" s="4">
        <f>Raw!L21</f>
        <v>209433</v>
      </c>
      <c r="L19" s="4">
        <f>Raw!M21</f>
        <v>263</v>
      </c>
      <c r="N19" s="6">
        <f>Raw!O21</f>
        <v>535826</v>
      </c>
      <c r="O19" s="10"/>
    </row>
    <row r="20" spans="1:15" x14ac:dyDescent="0.25">
      <c r="A20" t="s">
        <v>2</v>
      </c>
      <c r="B20">
        <v>2017</v>
      </c>
      <c r="C20" s="4">
        <f t="shared" ref="C20" si="26">I20-I19</f>
        <v>729</v>
      </c>
      <c r="D20" s="4">
        <f t="shared" ref="D20" si="27">J20-J19</f>
        <v>1594</v>
      </c>
      <c r="E20" s="4">
        <f t="shared" ref="E20" si="28">K20-K19</f>
        <v>3034</v>
      </c>
      <c r="G20" s="4">
        <f t="shared" ref="G20" si="29">SUM(C20:F20)</f>
        <v>5357</v>
      </c>
      <c r="I20" s="4">
        <f>Raw!J22</f>
        <v>97590</v>
      </c>
      <c r="J20" s="4">
        <f>Raw!K22</f>
        <v>230863</v>
      </c>
      <c r="K20" s="4">
        <f>Raw!L22</f>
        <v>212467</v>
      </c>
      <c r="L20" s="4">
        <f>Raw!M22</f>
        <v>263</v>
      </c>
      <c r="N20" s="6">
        <f>Raw!O22</f>
        <v>541183</v>
      </c>
      <c r="O20" s="10"/>
    </row>
    <row r="21" spans="1:15" x14ac:dyDescent="0.25">
      <c r="A21" t="s">
        <v>13</v>
      </c>
      <c r="B21">
        <v>2017</v>
      </c>
      <c r="C21" s="4">
        <f t="shared" ref="C21" si="30">I21-I20</f>
        <v>582</v>
      </c>
      <c r="D21" s="4">
        <f t="shared" ref="D21" si="31">J21-J20</f>
        <v>1254</v>
      </c>
      <c r="E21" s="4">
        <f t="shared" ref="E21" si="32">K21-K20</f>
        <v>2654</v>
      </c>
      <c r="G21" s="4">
        <f t="shared" ref="G21" si="33">SUM(C21:F21)</f>
        <v>4490</v>
      </c>
      <c r="I21" s="4">
        <f>Raw!J23</f>
        <v>98172</v>
      </c>
      <c r="J21" s="4">
        <f>Raw!K23</f>
        <v>232117</v>
      </c>
      <c r="K21" s="4">
        <f>Raw!L23</f>
        <v>215121</v>
      </c>
      <c r="L21" s="4">
        <f>Raw!M23</f>
        <v>263</v>
      </c>
      <c r="N21" s="6">
        <f>Raw!O23</f>
        <v>545673</v>
      </c>
      <c r="O21" s="10"/>
    </row>
    <row r="22" spans="1:15" x14ac:dyDescent="0.25">
      <c r="A22" t="s">
        <v>21</v>
      </c>
      <c r="B22">
        <v>2017</v>
      </c>
      <c r="C22" s="4">
        <f t="shared" ref="C22" si="34">I22-I21</f>
        <v>737</v>
      </c>
      <c r="D22" s="4">
        <f t="shared" ref="D22" si="35">J22-J21</f>
        <v>971</v>
      </c>
      <c r="E22" s="4">
        <f t="shared" ref="E22" si="36">K22-K21</f>
        <v>2255</v>
      </c>
      <c r="G22" s="4">
        <f t="shared" ref="G22" si="37">SUM(C22:F22)</f>
        <v>3963</v>
      </c>
      <c r="I22" s="4">
        <f>Raw!J24</f>
        <v>98909</v>
      </c>
      <c r="J22" s="4">
        <f>Raw!K24</f>
        <v>233088</v>
      </c>
      <c r="K22" s="4">
        <f>Raw!L24</f>
        <v>217376</v>
      </c>
      <c r="L22" s="4">
        <f>Raw!M24</f>
        <v>263</v>
      </c>
      <c r="N22" s="6">
        <f>Raw!O24</f>
        <v>549636</v>
      </c>
      <c r="O22" s="10"/>
    </row>
    <row r="23" spans="1:15" x14ac:dyDescent="0.25">
      <c r="A23" t="s">
        <v>22</v>
      </c>
      <c r="B23">
        <v>2017</v>
      </c>
      <c r="C23" s="4">
        <f t="shared" ref="C23" si="38">I23-I22</f>
        <v>633</v>
      </c>
      <c r="D23" s="4">
        <f t="shared" ref="D23" si="39">J23-J22</f>
        <v>577</v>
      </c>
      <c r="E23" s="4">
        <f t="shared" ref="E23" si="40">K23-K22</f>
        <v>1559</v>
      </c>
      <c r="G23" s="4">
        <f t="shared" ref="G23" si="41">SUM(C23:F23)</f>
        <v>2769</v>
      </c>
      <c r="I23" s="4">
        <f>Raw!J25</f>
        <v>99542</v>
      </c>
      <c r="J23" s="4">
        <f>Raw!K25</f>
        <v>233665</v>
      </c>
      <c r="K23" s="4">
        <f>Raw!L25</f>
        <v>218935</v>
      </c>
      <c r="L23" s="4">
        <f>Raw!M25</f>
        <v>263</v>
      </c>
      <c r="N23" s="6">
        <f>Raw!O25</f>
        <v>552405</v>
      </c>
      <c r="O23" s="10"/>
    </row>
    <row r="24" spans="1:15" x14ac:dyDescent="0.25">
      <c r="A24" t="s">
        <v>23</v>
      </c>
      <c r="B24">
        <v>2017</v>
      </c>
      <c r="C24" s="4">
        <f t="shared" ref="C24" si="42">I24-I23</f>
        <v>581</v>
      </c>
      <c r="D24" s="4">
        <f t="shared" ref="D24" si="43">J24-J23</f>
        <v>585</v>
      </c>
      <c r="E24" s="4">
        <f t="shared" ref="E24" si="44">K24-K23</f>
        <v>1470</v>
      </c>
      <c r="G24" s="4">
        <f t="shared" ref="G24" si="45">SUM(C24:F24)</f>
        <v>2636</v>
      </c>
      <c r="I24" s="4">
        <f>Raw!J26</f>
        <v>100123</v>
      </c>
      <c r="J24" s="4">
        <f>Raw!K26</f>
        <v>234250</v>
      </c>
      <c r="K24" s="4">
        <f>Raw!L26</f>
        <v>220405</v>
      </c>
      <c r="L24" s="4">
        <f>Raw!M26</f>
        <v>263</v>
      </c>
      <c r="N24" s="6">
        <f>Raw!O26</f>
        <v>555041</v>
      </c>
    </row>
    <row r="25" spans="1:15" x14ac:dyDescent="0.25">
      <c r="A25" t="s">
        <v>24</v>
      </c>
      <c r="B25">
        <v>2017</v>
      </c>
      <c r="C25" s="4">
        <f t="shared" ref="C25" si="46">I25-I24</f>
        <v>623</v>
      </c>
      <c r="D25" s="4">
        <f t="shared" ref="D25" si="47">J25-J24</f>
        <v>622</v>
      </c>
      <c r="E25" s="4">
        <f t="shared" ref="E25" si="48">K25-K24</f>
        <v>1313</v>
      </c>
      <c r="G25" s="4">
        <f t="shared" ref="G25" si="49">SUM(C25:F25)</f>
        <v>2558</v>
      </c>
      <c r="I25" s="4">
        <f>Raw!J27</f>
        <v>100746</v>
      </c>
      <c r="J25" s="4">
        <f>Raw!K27</f>
        <v>234872</v>
      </c>
      <c r="K25" s="4">
        <f>Raw!L27</f>
        <v>221718</v>
      </c>
      <c r="L25" s="4">
        <f>Raw!M27</f>
        <v>263</v>
      </c>
      <c r="N25" s="6">
        <f>Raw!O27</f>
        <v>557599</v>
      </c>
    </row>
    <row r="26" spans="1:15" x14ac:dyDescent="0.25">
      <c r="A26" t="s">
        <v>25</v>
      </c>
      <c r="B26">
        <v>2017</v>
      </c>
      <c r="C26" s="4">
        <f t="shared" ref="C26" si="50">I26-I25</f>
        <v>622</v>
      </c>
      <c r="D26" s="4">
        <f t="shared" ref="D26" si="51">J26-J25</f>
        <v>614</v>
      </c>
      <c r="E26" s="4">
        <f t="shared" ref="E26" si="52">K26-K25</f>
        <v>1731</v>
      </c>
      <c r="G26" s="4">
        <f t="shared" ref="G26" si="53">SUM(C26:F26)</f>
        <v>2967</v>
      </c>
      <c r="I26" s="4">
        <f>Raw!J28</f>
        <v>101368</v>
      </c>
      <c r="J26" s="4">
        <f>Raw!K28</f>
        <v>235486</v>
      </c>
      <c r="K26" s="4">
        <f>Raw!L28</f>
        <v>223449</v>
      </c>
      <c r="L26" s="4">
        <f>Raw!M28</f>
        <v>263</v>
      </c>
      <c r="N26" s="6">
        <f>Raw!O28</f>
        <v>560566</v>
      </c>
    </row>
    <row r="27" spans="1:15" x14ac:dyDescent="0.25">
      <c r="A27" t="s">
        <v>26</v>
      </c>
      <c r="B27">
        <v>2018</v>
      </c>
      <c r="C27" s="4">
        <f t="shared" ref="C27" si="54">I27-I26</f>
        <v>631</v>
      </c>
      <c r="D27" s="4">
        <f t="shared" ref="D27" si="55">J27-J26</f>
        <v>596</v>
      </c>
      <c r="E27" s="4">
        <f t="shared" ref="E27" si="56">K27-K26</f>
        <v>1691</v>
      </c>
      <c r="G27" s="4">
        <f t="shared" ref="G27" si="57">SUM(C27:F27)</f>
        <v>2918</v>
      </c>
      <c r="I27" s="4">
        <f>Raw!J29</f>
        <v>101999</v>
      </c>
      <c r="J27" s="4">
        <f>Raw!K29</f>
        <v>236082</v>
      </c>
      <c r="K27" s="4">
        <f>Raw!L29</f>
        <v>225140</v>
      </c>
      <c r="L27" s="4">
        <f>Raw!M29</f>
        <v>263</v>
      </c>
      <c r="N27" s="6">
        <f>Raw!O29</f>
        <v>563484</v>
      </c>
      <c r="O27" s="10"/>
    </row>
    <row r="28" spans="1:15" x14ac:dyDescent="0.25">
      <c r="A28" t="s">
        <v>27</v>
      </c>
      <c r="B28">
        <v>2018</v>
      </c>
      <c r="C28" s="4">
        <f t="shared" ref="C28" si="58">I28-I27</f>
        <v>605</v>
      </c>
      <c r="D28" s="4">
        <f t="shared" ref="D28" si="59">J28-J27</f>
        <v>632</v>
      </c>
      <c r="E28" s="4">
        <f t="shared" ref="E28" si="60">K28-K27</f>
        <v>1593</v>
      </c>
      <c r="G28" s="4">
        <f t="shared" ref="G28" si="61">SUM(C28:F28)</f>
        <v>2830</v>
      </c>
      <c r="I28" s="4">
        <f>Raw!J30</f>
        <v>102604</v>
      </c>
      <c r="J28" s="4">
        <f>Raw!K30</f>
        <v>236714</v>
      </c>
      <c r="K28" s="4">
        <f>Raw!L30</f>
        <v>226733</v>
      </c>
      <c r="L28" s="4">
        <f>Raw!M30</f>
        <v>263</v>
      </c>
      <c r="N28" s="6">
        <f>Raw!O30</f>
        <v>566314</v>
      </c>
      <c r="O28" s="10"/>
    </row>
    <row r="29" spans="1:15" x14ac:dyDescent="0.25">
      <c r="A29" t="s">
        <v>28</v>
      </c>
      <c r="B29">
        <v>2018</v>
      </c>
      <c r="C29" s="4">
        <f>I29-I28+931</f>
        <v>763</v>
      </c>
      <c r="D29" s="4">
        <f>J29-J28+363</f>
        <v>1115</v>
      </c>
      <c r="E29" s="4">
        <f>K29-K28+368</f>
        <v>2102</v>
      </c>
      <c r="G29" s="4">
        <f t="shared" ref="G29" si="62">SUM(C29:F29)</f>
        <v>3980</v>
      </c>
      <c r="I29" s="4">
        <f>Raw!J31</f>
        <v>102436</v>
      </c>
      <c r="J29" s="4">
        <f>Raw!K31</f>
        <v>237466</v>
      </c>
      <c r="K29" s="4">
        <f>Raw!L31</f>
        <v>228467</v>
      </c>
      <c r="L29" s="4">
        <f>Raw!M31</f>
        <v>263</v>
      </c>
      <c r="M29">
        <v>-1662</v>
      </c>
      <c r="N29" s="6">
        <f>Raw!O31</f>
        <v>568632</v>
      </c>
      <c r="O29" s="10"/>
    </row>
    <row r="30" spans="1:15" x14ac:dyDescent="0.25">
      <c r="A30" t="s">
        <v>0</v>
      </c>
      <c r="B30">
        <v>2018</v>
      </c>
      <c r="C30" s="4">
        <f t="shared" ref="C30" si="63">I30-I29</f>
        <v>708</v>
      </c>
      <c r="D30" s="4">
        <f t="shared" ref="D30" si="64">J30-J29</f>
        <v>1220</v>
      </c>
      <c r="E30" s="4">
        <f t="shared" ref="E30" si="65">K30-K29</f>
        <v>2504</v>
      </c>
      <c r="G30" s="4">
        <f t="shared" ref="G30" si="66">SUM(C30:F30)</f>
        <v>4432</v>
      </c>
      <c r="I30" s="4">
        <f>Raw!J32</f>
        <v>103144</v>
      </c>
      <c r="J30" s="4">
        <f>Raw!K32</f>
        <v>238686</v>
      </c>
      <c r="K30" s="4">
        <f>Raw!L32</f>
        <v>230971</v>
      </c>
      <c r="L30" s="4">
        <f>Raw!M32</f>
        <v>263</v>
      </c>
      <c r="N30" s="6">
        <f>Raw!O32</f>
        <v>573064</v>
      </c>
      <c r="O30" s="10"/>
    </row>
    <row r="31" spans="1:15" x14ac:dyDescent="0.25">
      <c r="A31" t="s">
        <v>1</v>
      </c>
      <c r="B31">
        <v>2018</v>
      </c>
      <c r="C31" s="4">
        <f t="shared" ref="C31" si="67">I31-I30</f>
        <v>697</v>
      </c>
      <c r="D31" s="4">
        <f t="shared" ref="D31" si="68">J31-J30</f>
        <v>1510</v>
      </c>
      <c r="E31" s="4">
        <f t="shared" ref="E31" si="69">K31-K30</f>
        <v>2526</v>
      </c>
      <c r="G31" s="4">
        <f t="shared" ref="G31" si="70">SUM(C31:F31)</f>
        <v>4733</v>
      </c>
      <c r="I31" s="4">
        <f>Raw!J33</f>
        <v>103841</v>
      </c>
      <c r="J31" s="4">
        <f>Raw!K33</f>
        <v>240196</v>
      </c>
      <c r="K31" s="4">
        <f>Raw!L33</f>
        <v>233497</v>
      </c>
      <c r="L31" s="4">
        <f>Raw!M33</f>
        <v>263</v>
      </c>
      <c r="N31" s="6">
        <f>Raw!O33</f>
        <v>577797</v>
      </c>
    </row>
    <row r="32" spans="1:15" x14ac:dyDescent="0.25">
      <c r="A32" t="s">
        <v>2</v>
      </c>
      <c r="B32">
        <v>2018</v>
      </c>
      <c r="C32" s="4">
        <f t="shared" ref="C32" si="71">I32-I31</f>
        <v>783</v>
      </c>
      <c r="D32" s="4">
        <f t="shared" ref="D32" si="72">J32-J31</f>
        <v>1601</v>
      </c>
      <c r="E32" s="4">
        <f t="shared" ref="E32" si="73">K32-K31</f>
        <v>2957</v>
      </c>
      <c r="G32" s="4">
        <f t="shared" ref="G32" si="74">SUM(C32:F32)</f>
        <v>5341</v>
      </c>
      <c r="I32" s="4">
        <f>Raw!J34</f>
        <v>104624</v>
      </c>
      <c r="J32" s="4">
        <f>Raw!K34</f>
        <v>241797</v>
      </c>
      <c r="K32" s="4">
        <f>Raw!L34</f>
        <v>236454</v>
      </c>
      <c r="L32" s="4">
        <f>Raw!M34</f>
        <v>263</v>
      </c>
      <c r="N32" s="6">
        <f>Raw!O34</f>
        <v>583138</v>
      </c>
    </row>
    <row r="33" spans="1:15" x14ac:dyDescent="0.25">
      <c r="A33" t="s">
        <v>13</v>
      </c>
      <c r="B33">
        <v>2018</v>
      </c>
      <c r="C33" s="4">
        <f t="shared" ref="C33" si="75">I33-I32</f>
        <v>679</v>
      </c>
      <c r="D33" s="4">
        <f t="shared" ref="D33" si="76">J33-J32</f>
        <v>1403</v>
      </c>
      <c r="E33" s="4">
        <f t="shared" ref="E33" si="77">K33-K32</f>
        <v>2791</v>
      </c>
      <c r="G33" s="4">
        <f t="shared" ref="G33" si="78">SUM(C33:F33)</f>
        <v>4873</v>
      </c>
      <c r="I33" s="4">
        <f>Raw!J35</f>
        <v>105303</v>
      </c>
      <c r="J33" s="4">
        <f>Raw!K35</f>
        <v>243200</v>
      </c>
      <c r="K33" s="4">
        <f>Raw!L35</f>
        <v>239245</v>
      </c>
      <c r="L33" s="4">
        <f>Raw!M35</f>
        <v>263</v>
      </c>
      <c r="N33" s="6">
        <f>Raw!O35</f>
        <v>588011</v>
      </c>
    </row>
    <row r="34" spans="1:15" x14ac:dyDescent="0.25">
      <c r="A34" t="s">
        <v>21</v>
      </c>
      <c r="B34">
        <v>2018</v>
      </c>
      <c r="C34" s="4">
        <f t="shared" ref="C34" si="79">I34-I33</f>
        <v>866</v>
      </c>
      <c r="D34" s="4">
        <f t="shared" ref="D34" si="80">J34-J33</f>
        <v>1010</v>
      </c>
      <c r="E34" s="4">
        <f t="shared" ref="E34" si="81">K34-K33</f>
        <v>2294</v>
      </c>
      <c r="G34" s="4">
        <f t="shared" ref="G34" si="82">SUM(C34:F34)</f>
        <v>4170</v>
      </c>
      <c r="I34" s="4">
        <f>Raw!J36</f>
        <v>106169</v>
      </c>
      <c r="J34" s="4">
        <f>Raw!K36</f>
        <v>244210</v>
      </c>
      <c r="K34" s="4">
        <f>Raw!L36</f>
        <v>241539</v>
      </c>
      <c r="L34" s="4">
        <f>Raw!M36</f>
        <v>263</v>
      </c>
      <c r="N34" s="6">
        <f>Raw!O36</f>
        <v>592181</v>
      </c>
    </row>
    <row r="35" spans="1:15" x14ac:dyDescent="0.25">
      <c r="A35" t="s">
        <v>22</v>
      </c>
      <c r="B35">
        <v>2018</v>
      </c>
      <c r="C35" s="4">
        <f t="shared" ref="C35" si="83">I35-I34</f>
        <v>696</v>
      </c>
      <c r="D35" s="4">
        <f t="shared" ref="D35" si="84">J35-J34</f>
        <v>671</v>
      </c>
      <c r="E35" s="4">
        <f t="shared" ref="E35" si="85">K35-K34</f>
        <v>1566</v>
      </c>
      <c r="G35" s="4">
        <f t="shared" ref="G35" si="86">SUM(C35:F35)</f>
        <v>2933</v>
      </c>
      <c r="I35" s="4">
        <f>Raw!J37</f>
        <v>106865</v>
      </c>
      <c r="J35" s="4">
        <f>Raw!K37</f>
        <v>244881</v>
      </c>
      <c r="K35" s="4">
        <f>Raw!L37</f>
        <v>243105</v>
      </c>
      <c r="L35" s="4">
        <f>Raw!M37</f>
        <v>263</v>
      </c>
      <c r="N35" s="6">
        <f>Raw!O37</f>
        <v>595114</v>
      </c>
      <c r="O35" s="10"/>
    </row>
    <row r="36" spans="1:15" x14ac:dyDescent="0.25">
      <c r="A36" t="s">
        <v>23</v>
      </c>
      <c r="B36">
        <v>2018</v>
      </c>
      <c r="C36" s="4">
        <f t="shared" ref="C36" si="87">I36-I35</f>
        <v>822</v>
      </c>
      <c r="D36" s="4">
        <f t="shared" ref="D36" si="88">J36-J35</f>
        <v>705</v>
      </c>
      <c r="E36" s="4">
        <f t="shared" ref="E36" si="89">K36-K35</f>
        <v>1419</v>
      </c>
      <c r="G36" s="4">
        <f t="shared" ref="G36" si="90">SUM(C36:F36)</f>
        <v>2946</v>
      </c>
      <c r="I36" s="4">
        <f>Raw!J38</f>
        <v>107687</v>
      </c>
      <c r="J36" s="4">
        <f>Raw!K38</f>
        <v>245586</v>
      </c>
      <c r="K36" s="4">
        <f>Raw!L38</f>
        <v>244524</v>
      </c>
      <c r="L36" s="4">
        <f>Raw!M38</f>
        <v>263</v>
      </c>
      <c r="N36" s="6">
        <f>Raw!O38</f>
        <v>598060</v>
      </c>
    </row>
    <row r="37" spans="1:15" x14ac:dyDescent="0.25">
      <c r="A37" t="s">
        <v>24</v>
      </c>
      <c r="B37">
        <v>2018</v>
      </c>
      <c r="C37" s="4">
        <f t="shared" ref="C37" si="91">I37-I36</f>
        <v>867</v>
      </c>
      <c r="D37" s="4">
        <f t="shared" ref="D37" si="92">J37-J36</f>
        <v>559</v>
      </c>
      <c r="E37" s="4">
        <f t="shared" ref="E37" si="93">K37-K36</f>
        <v>1246</v>
      </c>
      <c r="G37" s="4">
        <f t="shared" ref="G37" si="94">SUM(C37:F37)</f>
        <v>2672</v>
      </c>
      <c r="I37" s="4">
        <f>Raw!J39</f>
        <v>108554</v>
      </c>
      <c r="J37" s="4">
        <f>Raw!K39</f>
        <v>246145</v>
      </c>
      <c r="K37" s="4">
        <f>Raw!L39</f>
        <v>245770</v>
      </c>
      <c r="L37" s="4">
        <f>Raw!M39</f>
        <v>263</v>
      </c>
      <c r="N37" s="6">
        <f>Raw!O39</f>
        <v>600732</v>
      </c>
    </row>
    <row r="38" spans="1:15" x14ac:dyDescent="0.25">
      <c r="A38" t="s">
        <v>25</v>
      </c>
      <c r="B38">
        <v>2018</v>
      </c>
      <c r="C38" s="4">
        <f t="shared" ref="C38" si="95">I38-I37</f>
        <v>720</v>
      </c>
      <c r="D38" s="4">
        <f t="shared" ref="D38" si="96">J38-J37</f>
        <v>529</v>
      </c>
      <c r="E38" s="4">
        <f t="shared" ref="E38" si="97">K38-K37</f>
        <v>1249</v>
      </c>
      <c r="G38" s="4">
        <f t="shared" ref="G38" si="98">SUM(C38:F38)</f>
        <v>2498</v>
      </c>
      <c r="I38" s="4">
        <f>Raw!J40</f>
        <v>109274</v>
      </c>
      <c r="J38" s="4">
        <f>Raw!K40</f>
        <v>246674</v>
      </c>
      <c r="K38" s="4">
        <f>Raw!L40</f>
        <v>247019</v>
      </c>
      <c r="L38" s="4">
        <f>Raw!M40</f>
        <v>263</v>
      </c>
      <c r="N38" s="6">
        <f>Raw!O40</f>
        <v>603230</v>
      </c>
    </row>
    <row r="39" spans="1:15" x14ac:dyDescent="0.25">
      <c r="A39" t="s">
        <v>26</v>
      </c>
      <c r="B39">
        <v>2019</v>
      </c>
      <c r="C39" s="4">
        <f t="shared" ref="C39" si="99">I39-I38</f>
        <v>681</v>
      </c>
      <c r="D39" s="4">
        <f t="shared" ref="D39" si="100">J39-J38</f>
        <v>597</v>
      </c>
      <c r="E39" s="4">
        <f t="shared" ref="E39" si="101">K39-K38</f>
        <v>1356</v>
      </c>
      <c r="G39" s="4">
        <f t="shared" ref="G39" si="102">SUM(C39:F39)</f>
        <v>2634</v>
      </c>
      <c r="I39" s="4">
        <f>Raw!J41</f>
        <v>109955</v>
      </c>
      <c r="J39" s="4">
        <f>Raw!K41</f>
        <v>247271</v>
      </c>
      <c r="K39" s="4">
        <f>Raw!L41</f>
        <v>248375</v>
      </c>
      <c r="L39" s="4">
        <f>Raw!M41</f>
        <v>263</v>
      </c>
      <c r="N39" s="6">
        <f>Raw!O41</f>
        <v>605864</v>
      </c>
    </row>
    <row r="40" spans="1:15" x14ac:dyDescent="0.25">
      <c r="A40" t="s">
        <v>27</v>
      </c>
      <c r="B40">
        <v>2019</v>
      </c>
      <c r="C40" s="4">
        <f t="shared" ref="C40" si="103">I40-I39</f>
        <v>690</v>
      </c>
      <c r="D40" s="4">
        <f t="shared" ref="D40" si="104">J40-J39</f>
        <v>649</v>
      </c>
      <c r="E40" s="4">
        <f t="shared" ref="E40" si="105">K40-K39</f>
        <v>1168</v>
      </c>
      <c r="G40" s="4">
        <f t="shared" ref="G40" si="106">SUM(C40:F40)</f>
        <v>2507</v>
      </c>
      <c r="I40" s="4">
        <f>Raw!J42</f>
        <v>110645</v>
      </c>
      <c r="J40" s="4">
        <f>Raw!K42</f>
        <v>247920</v>
      </c>
      <c r="K40" s="4">
        <f>Raw!L42</f>
        <v>249543</v>
      </c>
      <c r="L40" s="4">
        <f>Raw!M42</f>
        <v>263</v>
      </c>
      <c r="N40" s="6">
        <f>Raw!O42</f>
        <v>608371</v>
      </c>
    </row>
    <row r="41" spans="1:15" x14ac:dyDescent="0.25">
      <c r="A41" t="s">
        <v>28</v>
      </c>
      <c r="B41">
        <v>2019</v>
      </c>
      <c r="C41" s="4">
        <f t="shared" ref="C41" si="107">I41-I40</f>
        <v>778</v>
      </c>
      <c r="D41" s="4">
        <f t="shared" ref="D41" si="108">J41-J40</f>
        <v>867</v>
      </c>
      <c r="E41" s="4">
        <f t="shared" ref="E41" si="109">K41-K40</f>
        <v>1679</v>
      </c>
      <c r="G41" s="4">
        <f t="shared" ref="G41" si="110">SUM(C41:F41)</f>
        <v>3324</v>
      </c>
      <c r="I41" s="4">
        <f>Raw!J43</f>
        <v>111423</v>
      </c>
      <c r="J41" s="4">
        <f>Raw!K43</f>
        <v>248787</v>
      </c>
      <c r="K41" s="4">
        <f>Raw!L43</f>
        <v>251222</v>
      </c>
      <c r="L41" s="4">
        <f>Raw!M43</f>
        <v>263</v>
      </c>
      <c r="N41" s="6">
        <f>Raw!O43</f>
        <v>611695</v>
      </c>
    </row>
    <row r="42" spans="1:15" x14ac:dyDescent="0.25">
      <c r="A42" t="s">
        <v>0</v>
      </c>
      <c r="B42">
        <v>2019</v>
      </c>
      <c r="C42" s="4">
        <f t="shared" ref="C42" si="111">I42-I41</f>
        <v>819</v>
      </c>
      <c r="D42" s="4">
        <f t="shared" ref="D42" si="112">J42-J41</f>
        <v>1092</v>
      </c>
      <c r="E42" s="4">
        <f t="shared" ref="E42" si="113">K42-K41</f>
        <v>2033</v>
      </c>
      <c r="G42" s="4">
        <f t="shared" ref="G42" si="114">SUM(C42:F42)</f>
        <v>3944</v>
      </c>
      <c r="I42" s="4">
        <f>Raw!J44</f>
        <v>112242</v>
      </c>
      <c r="J42" s="4">
        <f>Raw!K44</f>
        <v>249879</v>
      </c>
      <c r="K42" s="4">
        <f>Raw!L44</f>
        <v>253255</v>
      </c>
      <c r="L42" s="4">
        <f>Raw!M44</f>
        <v>263</v>
      </c>
      <c r="N42" s="6">
        <f>Raw!O44</f>
        <v>615639</v>
      </c>
    </row>
    <row r="43" spans="1:15" x14ac:dyDescent="0.25">
      <c r="A43" t="s">
        <v>1</v>
      </c>
      <c r="B43">
        <v>2019</v>
      </c>
      <c r="C43" s="4">
        <f t="shared" ref="C43" si="115">I43-I42</f>
        <v>946</v>
      </c>
      <c r="D43" s="4">
        <f t="shared" ref="D43" si="116">J43-J42</f>
        <v>1390</v>
      </c>
      <c r="E43" s="4">
        <f t="shared" ref="E43" si="117">K43-K42</f>
        <v>2314</v>
      </c>
      <c r="G43" s="4">
        <f t="shared" ref="G43" si="118">SUM(C43:F43)</f>
        <v>4650</v>
      </c>
      <c r="I43" s="4">
        <f>Raw!J45</f>
        <v>113188</v>
      </c>
      <c r="J43" s="4">
        <f>Raw!K45</f>
        <v>251269</v>
      </c>
      <c r="K43" s="4">
        <f>Raw!L45</f>
        <v>255569</v>
      </c>
      <c r="L43" s="4">
        <f>Raw!M45</f>
        <v>263</v>
      </c>
      <c r="N43" s="6">
        <f>Raw!O45</f>
        <v>620289</v>
      </c>
    </row>
    <row r="44" spans="1:15" x14ac:dyDescent="0.25">
      <c r="A44" t="s">
        <v>2</v>
      </c>
      <c r="B44">
        <v>2019</v>
      </c>
      <c r="C44" s="4">
        <f t="shared" ref="C44" si="119">I44-I43</f>
        <v>853</v>
      </c>
      <c r="D44" s="4">
        <f t="shared" ref="D44" si="120">J44-J43</f>
        <v>1521</v>
      </c>
      <c r="E44" s="4">
        <f t="shared" ref="E44" si="121">K44-K43</f>
        <v>2578</v>
      </c>
      <c r="G44" s="4">
        <f t="shared" ref="G44" si="122">SUM(C44:F44)</f>
        <v>4952</v>
      </c>
      <c r="I44" s="4">
        <f>Raw!J46</f>
        <v>114041</v>
      </c>
      <c r="J44" s="4">
        <f>Raw!K46</f>
        <v>252790</v>
      </c>
      <c r="K44" s="4">
        <f>Raw!L46</f>
        <v>258147</v>
      </c>
      <c r="L44" s="4">
        <f>Raw!M46</f>
        <v>263</v>
      </c>
      <c r="N44" s="6">
        <f>Raw!O46</f>
        <v>625241</v>
      </c>
    </row>
    <row r="45" spans="1:15" x14ac:dyDescent="0.25">
      <c r="A45" t="s">
        <v>13</v>
      </c>
      <c r="B45">
        <v>2019</v>
      </c>
      <c r="C45" s="4">
        <f t="shared" ref="C45" si="123">I45-I44</f>
        <v>696</v>
      </c>
      <c r="D45" s="4">
        <f t="shared" ref="D45" si="124">J45-J44</f>
        <v>1302</v>
      </c>
      <c r="E45" s="4">
        <f t="shared" ref="E45" si="125">K45-K44</f>
        <v>2370</v>
      </c>
      <c r="G45" s="4">
        <f t="shared" ref="G45" si="126">SUM(C45:F45)</f>
        <v>4368</v>
      </c>
      <c r="I45" s="4">
        <f>Raw!J47</f>
        <v>114737</v>
      </c>
      <c r="J45" s="4">
        <f>Raw!K47</f>
        <v>254092</v>
      </c>
      <c r="K45" s="4">
        <f>Raw!L47</f>
        <v>260517</v>
      </c>
      <c r="L45" s="4">
        <f>Raw!M47</f>
        <v>263</v>
      </c>
      <c r="N45" s="6">
        <f>Raw!O47</f>
        <v>629609</v>
      </c>
    </row>
    <row r="46" spans="1:15" x14ac:dyDescent="0.25">
      <c r="A46" t="s">
        <v>21</v>
      </c>
      <c r="B46">
        <v>2019</v>
      </c>
      <c r="C46" s="4">
        <f t="shared" ref="C46" si="127">I46-I45</f>
        <v>803</v>
      </c>
      <c r="D46" s="4">
        <f t="shared" ref="D46" si="128">J46-J45</f>
        <v>1158</v>
      </c>
      <c r="E46" s="4">
        <f t="shared" ref="E46" si="129">K46-K45</f>
        <v>2361</v>
      </c>
      <c r="G46" s="4">
        <f t="shared" ref="G46" si="130">SUM(C46:F46)</f>
        <v>4322</v>
      </c>
      <c r="I46" s="4">
        <f>Raw!J48</f>
        <v>115540</v>
      </c>
      <c r="J46" s="4">
        <f>Raw!K48</f>
        <v>255250</v>
      </c>
      <c r="K46" s="4">
        <f>Raw!L48</f>
        <v>262878</v>
      </c>
      <c r="L46" s="4">
        <f>Raw!M48</f>
        <v>263</v>
      </c>
      <c r="N46" s="6">
        <f>Raw!O48</f>
        <v>633931</v>
      </c>
    </row>
    <row r="47" spans="1:15" x14ac:dyDescent="0.25">
      <c r="A47" t="s">
        <v>22</v>
      </c>
      <c r="B47">
        <v>2019</v>
      </c>
      <c r="C47" s="4">
        <f t="shared" ref="C47" si="131">I47-I46</f>
        <v>763</v>
      </c>
      <c r="D47" s="4">
        <f t="shared" ref="D47" si="132">J47-J46</f>
        <v>960</v>
      </c>
      <c r="E47" s="4">
        <f t="shared" ref="E47" si="133">K47-K46</f>
        <v>1820</v>
      </c>
      <c r="G47" s="4">
        <f t="shared" ref="G47" si="134">SUM(C47:F47)</f>
        <v>3543</v>
      </c>
      <c r="I47" s="4">
        <f>Raw!J49</f>
        <v>116303</v>
      </c>
      <c r="J47" s="4">
        <f>Raw!K49</f>
        <v>256210</v>
      </c>
      <c r="K47" s="4">
        <f>Raw!L49</f>
        <v>264698</v>
      </c>
      <c r="L47" s="4">
        <f>Raw!M49</f>
        <v>263</v>
      </c>
      <c r="N47" s="6">
        <f>Raw!O49</f>
        <v>637474</v>
      </c>
    </row>
    <row r="48" spans="1:15" x14ac:dyDescent="0.25">
      <c r="A48" t="s">
        <v>23</v>
      </c>
      <c r="B48">
        <v>2019</v>
      </c>
      <c r="C48" s="4">
        <f t="shared" ref="C48" si="135">I48-I47</f>
        <v>899</v>
      </c>
      <c r="D48" s="4">
        <f t="shared" ref="D48" si="136">J48-J47</f>
        <v>853</v>
      </c>
      <c r="E48" s="4">
        <f t="shared" ref="E48" si="137">K48-K47</f>
        <v>1503</v>
      </c>
      <c r="G48" s="4">
        <f t="shared" ref="G48" si="138">SUM(C48:F48)</f>
        <v>3255</v>
      </c>
      <c r="I48" s="4">
        <f>Raw!J50</f>
        <v>117202</v>
      </c>
      <c r="J48" s="4">
        <f>Raw!K50</f>
        <v>257063</v>
      </c>
      <c r="K48" s="4">
        <f>Raw!L50</f>
        <v>266201</v>
      </c>
      <c r="L48" s="4">
        <f>Raw!M50</f>
        <v>263</v>
      </c>
      <c r="N48" s="6">
        <f>Raw!O50</f>
        <v>640729</v>
      </c>
    </row>
    <row r="49" spans="1:16" x14ac:dyDescent="0.25">
      <c r="A49" t="s">
        <v>24</v>
      </c>
      <c r="B49">
        <v>2019</v>
      </c>
      <c r="C49" s="4">
        <f t="shared" ref="C49" si="139">I49-I48</f>
        <v>705</v>
      </c>
      <c r="D49" s="4">
        <f t="shared" ref="D49" si="140">J49-J48</f>
        <v>666</v>
      </c>
      <c r="E49" s="4">
        <f t="shared" ref="E49" si="141">K49-K48</f>
        <v>1157</v>
      </c>
      <c r="G49" s="4">
        <f t="shared" ref="G49" si="142">SUM(C49:F49)</f>
        <v>2528</v>
      </c>
      <c r="I49" s="4">
        <f>Raw!J51</f>
        <v>117907</v>
      </c>
      <c r="J49" s="4">
        <f>Raw!K51</f>
        <v>257729</v>
      </c>
      <c r="K49" s="4">
        <f>Raw!L51</f>
        <v>267358</v>
      </c>
      <c r="L49" s="4">
        <f>Raw!M51</f>
        <v>263</v>
      </c>
      <c r="N49" s="6">
        <f>Raw!O51</f>
        <v>643257</v>
      </c>
      <c r="O49" s="10"/>
    </row>
    <row r="50" spans="1:16" x14ac:dyDescent="0.25">
      <c r="A50" t="s">
        <v>25</v>
      </c>
      <c r="B50">
        <v>2019</v>
      </c>
      <c r="C50" s="4">
        <f t="shared" ref="C50" si="143">I50-I49</f>
        <v>711</v>
      </c>
      <c r="D50" s="4">
        <f t="shared" ref="D50" si="144">J50-J49</f>
        <v>637</v>
      </c>
      <c r="E50" s="4">
        <f t="shared" ref="E50" si="145">K50-K49</f>
        <v>1419</v>
      </c>
      <c r="G50" s="4">
        <f t="shared" ref="G50" si="146">SUM(C50:F50)</f>
        <v>2767</v>
      </c>
      <c r="I50" s="4">
        <f>Raw!J52</f>
        <v>118618</v>
      </c>
      <c r="J50" s="4">
        <f>Raw!K52</f>
        <v>258366</v>
      </c>
      <c r="K50" s="4">
        <f>Raw!L52</f>
        <v>268777</v>
      </c>
      <c r="L50" s="4">
        <f>Raw!M52</f>
        <v>263</v>
      </c>
      <c r="N50" s="6">
        <f>Raw!O52</f>
        <v>646024</v>
      </c>
      <c r="O50" s="10"/>
    </row>
    <row r="51" spans="1:16" x14ac:dyDescent="0.25">
      <c r="A51" t="s">
        <v>26</v>
      </c>
      <c r="B51">
        <v>2020</v>
      </c>
      <c r="C51" s="4">
        <f t="shared" ref="C51" si="147">I51-I50</f>
        <v>833</v>
      </c>
      <c r="D51" s="4">
        <f t="shared" ref="D51" si="148">J51-J50</f>
        <v>771</v>
      </c>
      <c r="E51" s="4">
        <f t="shared" ref="E51" si="149">K51-K50</f>
        <v>1386</v>
      </c>
      <c r="G51" s="4">
        <f t="shared" ref="G51" si="150">SUM(C51:F51)</f>
        <v>2990</v>
      </c>
      <c r="I51" s="4">
        <f>Raw!J53</f>
        <v>119451</v>
      </c>
      <c r="J51" s="4">
        <f>Raw!K53</f>
        <v>259137</v>
      </c>
      <c r="K51" s="4">
        <f>Raw!L53</f>
        <v>270163</v>
      </c>
      <c r="L51" s="4">
        <f>Raw!M53</f>
        <v>263</v>
      </c>
      <c r="N51" s="6">
        <f>Raw!O53</f>
        <v>649014</v>
      </c>
      <c r="O51" s="10"/>
    </row>
    <row r="52" spans="1:16" x14ac:dyDescent="0.25">
      <c r="A52" t="s">
        <v>27</v>
      </c>
      <c r="B52">
        <v>2020</v>
      </c>
      <c r="C52" s="4">
        <f t="shared" ref="C52" si="151">I52-I51</f>
        <v>655</v>
      </c>
      <c r="D52" s="4">
        <f t="shared" ref="D52" si="152">J52-J51</f>
        <v>780</v>
      </c>
      <c r="E52" s="4">
        <f t="shared" ref="E52" si="153">K52-K51</f>
        <v>1219</v>
      </c>
      <c r="F52">
        <v>1</v>
      </c>
      <c r="G52" s="4">
        <f t="shared" ref="G52" si="154">SUM(C52:F52)</f>
        <v>2655</v>
      </c>
      <c r="I52" s="4">
        <f>Raw!J54</f>
        <v>120106</v>
      </c>
      <c r="J52" s="4">
        <f>Raw!K54</f>
        <v>259917</v>
      </c>
      <c r="K52" s="4">
        <f>Raw!L54</f>
        <v>271382</v>
      </c>
      <c r="L52" s="4">
        <f>Raw!M54</f>
        <v>264</v>
      </c>
      <c r="N52" s="6">
        <f>Raw!O54</f>
        <v>651669</v>
      </c>
      <c r="O52" s="10"/>
    </row>
    <row r="53" spans="1:16" x14ac:dyDescent="0.25">
      <c r="A53" t="s">
        <v>28</v>
      </c>
      <c r="B53">
        <v>2020</v>
      </c>
      <c r="C53" s="4">
        <f t="shared" ref="C53" si="155">I53-I52</f>
        <v>776</v>
      </c>
      <c r="D53" s="4">
        <f t="shared" ref="D53" si="156">J53-J52</f>
        <v>826</v>
      </c>
      <c r="E53" s="4">
        <f t="shared" ref="E53" si="157">K53-K52</f>
        <v>1749</v>
      </c>
      <c r="G53" s="4">
        <f t="shared" ref="G53" si="158">SUM(C53:F53)</f>
        <v>3351</v>
      </c>
      <c r="I53" s="4">
        <f>Raw!J55</f>
        <v>120882</v>
      </c>
      <c r="J53" s="4">
        <f>Raw!K55</f>
        <v>260743</v>
      </c>
      <c r="K53" s="4">
        <f>Raw!L55</f>
        <v>273131</v>
      </c>
      <c r="L53" s="4">
        <f>Raw!M55</f>
        <v>264</v>
      </c>
      <c r="N53" s="6">
        <f>Raw!O55</f>
        <v>655020</v>
      </c>
      <c r="P53" s="10"/>
    </row>
    <row r="54" spans="1:16" x14ac:dyDescent="0.25">
      <c r="A54" t="s">
        <v>0</v>
      </c>
      <c r="B54">
        <v>2020</v>
      </c>
      <c r="C54" s="4">
        <f t="shared" ref="C54" si="159">I54-I53</f>
        <v>690</v>
      </c>
      <c r="D54" s="4">
        <f t="shared" ref="D54" si="160">J54-J53</f>
        <v>951</v>
      </c>
      <c r="E54" s="4">
        <f t="shared" ref="E54" si="161">K54-K53</f>
        <v>2128</v>
      </c>
      <c r="G54" s="4">
        <f t="shared" ref="G54" si="162">SUM(C54:F54)</f>
        <v>3769</v>
      </c>
      <c r="I54" s="4">
        <f>Raw!J56</f>
        <v>121572</v>
      </c>
      <c r="J54" s="4">
        <f>Raw!K56</f>
        <v>261694</v>
      </c>
      <c r="K54" s="4">
        <f>Raw!L56</f>
        <v>275259</v>
      </c>
      <c r="L54" s="4">
        <f>Raw!M56</f>
        <v>264</v>
      </c>
      <c r="N54" s="6">
        <f>Raw!O56</f>
        <v>658789</v>
      </c>
    </row>
    <row r="55" spans="1:16" x14ac:dyDescent="0.25">
      <c r="A55" t="s">
        <v>1</v>
      </c>
      <c r="B55">
        <v>2020</v>
      </c>
      <c r="C55" s="4">
        <f t="shared" ref="C55" si="163">I55-I54</f>
        <v>1010</v>
      </c>
      <c r="D55" s="4">
        <f t="shared" ref="D55" si="164">J55-J54</f>
        <v>1398</v>
      </c>
      <c r="E55" s="4">
        <f t="shared" ref="E55" si="165">K55-K54</f>
        <v>2555</v>
      </c>
      <c r="G55" s="4">
        <f t="shared" ref="G55" si="166">SUM(C55:F55)</f>
        <v>4963</v>
      </c>
      <c r="I55" s="4">
        <f>Raw!J57</f>
        <v>122582</v>
      </c>
      <c r="J55" s="4">
        <f>Raw!K57</f>
        <v>263092</v>
      </c>
      <c r="K55" s="4">
        <f>Raw!L57</f>
        <v>277814</v>
      </c>
      <c r="L55" s="4">
        <f>Raw!M57</f>
        <v>264</v>
      </c>
      <c r="N55" s="6">
        <f>Raw!O57</f>
        <v>663752</v>
      </c>
    </row>
    <row r="56" spans="1:16" x14ac:dyDescent="0.25">
      <c r="A56" t="s">
        <v>2</v>
      </c>
      <c r="B56">
        <v>2020</v>
      </c>
      <c r="C56" s="4">
        <f t="shared" ref="C56" si="167">I56-I55</f>
        <v>896</v>
      </c>
      <c r="D56" s="4">
        <f t="shared" ref="D56" si="168">J56-J55</f>
        <v>1645</v>
      </c>
      <c r="E56" s="4">
        <f t="shared" ref="E56" si="169">K56-K55</f>
        <v>2510</v>
      </c>
      <c r="G56" s="4">
        <f t="shared" ref="G56" si="170">SUM(C56:F56)</f>
        <v>5051</v>
      </c>
      <c r="I56" s="4">
        <f>Raw!J58</f>
        <v>123478</v>
      </c>
      <c r="J56" s="4">
        <f>Raw!K58</f>
        <v>264737</v>
      </c>
      <c r="K56" s="4">
        <f>Raw!L58</f>
        <v>280324</v>
      </c>
      <c r="L56" s="4">
        <f>Raw!M58</f>
        <v>264</v>
      </c>
      <c r="N56" s="6">
        <f>Raw!O58</f>
        <v>668803</v>
      </c>
    </row>
    <row r="57" spans="1:16" x14ac:dyDescent="0.25">
      <c r="A57" t="s">
        <v>13</v>
      </c>
      <c r="B57">
        <v>2020</v>
      </c>
      <c r="C57" s="4">
        <f t="shared" ref="C57" si="171">I57-I56</f>
        <v>780</v>
      </c>
      <c r="D57" s="4">
        <f t="shared" ref="D57" si="172">J57-J56</f>
        <v>1389</v>
      </c>
      <c r="E57" s="4">
        <f t="shared" ref="E57" si="173">K57-K56</f>
        <v>2291</v>
      </c>
      <c r="G57" s="4">
        <f t="shared" ref="G57" si="174">SUM(C57:F57)</f>
        <v>4460</v>
      </c>
      <c r="I57" s="4">
        <f>Raw!J59</f>
        <v>124258</v>
      </c>
      <c r="J57" s="4">
        <f>Raw!K59</f>
        <v>266126</v>
      </c>
      <c r="K57" s="4">
        <f>Raw!L59</f>
        <v>282615</v>
      </c>
      <c r="L57" s="4">
        <f>Raw!M59</f>
        <v>264</v>
      </c>
      <c r="N57" s="6">
        <f>Raw!O59</f>
        <v>673263</v>
      </c>
    </row>
    <row r="58" spans="1:16" x14ac:dyDescent="0.25">
      <c r="A58" t="s">
        <v>21</v>
      </c>
      <c r="B58">
        <v>2020</v>
      </c>
      <c r="C58" s="4">
        <f t="shared" ref="C58" si="175">I58-I57</f>
        <v>695</v>
      </c>
      <c r="D58" s="4">
        <f t="shared" ref="D58" si="176">J58-J57</f>
        <v>1086</v>
      </c>
      <c r="E58" s="4">
        <f t="shared" ref="E58" si="177">K58-K57</f>
        <v>2021</v>
      </c>
      <c r="G58" s="4">
        <f t="shared" ref="G58" si="178">SUM(C58:F58)</f>
        <v>3802</v>
      </c>
      <c r="I58" s="4">
        <f>Raw!J60</f>
        <v>124953</v>
      </c>
      <c r="J58" s="4">
        <f>Raw!K60</f>
        <v>267212</v>
      </c>
      <c r="K58" s="4">
        <f>Raw!L60</f>
        <v>284636</v>
      </c>
      <c r="L58" s="4">
        <f>Raw!M60</f>
        <v>264</v>
      </c>
      <c r="N58" s="6">
        <f>Raw!O60</f>
        <v>677065</v>
      </c>
    </row>
    <row r="59" spans="1:16" x14ac:dyDescent="0.25">
      <c r="A59" t="s">
        <v>22</v>
      </c>
      <c r="B59">
        <v>2020</v>
      </c>
      <c r="C59" s="4">
        <f t="shared" ref="C59" si="179">I59-I58</f>
        <v>739</v>
      </c>
      <c r="D59" s="4">
        <f t="shared" ref="D59" si="180">J59-J58</f>
        <v>857</v>
      </c>
      <c r="E59" s="4">
        <f t="shared" ref="E59" si="181">K59-K58</f>
        <v>1609</v>
      </c>
      <c r="G59" s="4">
        <f t="shared" ref="G59" si="182">SUM(C59:F59)</f>
        <v>3205</v>
      </c>
      <c r="I59" s="4">
        <f>Raw!J61</f>
        <v>125692</v>
      </c>
      <c r="J59" s="4">
        <f>Raw!K61</f>
        <v>268069</v>
      </c>
      <c r="K59" s="4">
        <f>Raw!L61</f>
        <v>286245</v>
      </c>
      <c r="L59" s="4">
        <f>Raw!M61</f>
        <v>264</v>
      </c>
      <c r="N59" s="6">
        <f>Raw!O61</f>
        <v>680270</v>
      </c>
    </row>
    <row r="60" spans="1:16" x14ac:dyDescent="0.25">
      <c r="A60" t="s">
        <v>23</v>
      </c>
      <c r="B60">
        <v>2020</v>
      </c>
      <c r="C60" s="4">
        <f t="shared" ref="C60" si="183">I60-I59</f>
        <v>935</v>
      </c>
      <c r="D60" s="4">
        <f t="shared" ref="D60" si="184">J60-J59</f>
        <v>737</v>
      </c>
      <c r="E60" s="4">
        <f t="shared" ref="E60" si="185">K60-K59</f>
        <v>1498</v>
      </c>
      <c r="G60" s="4">
        <f t="shared" ref="G60" si="186">SUM(C60:F60)</f>
        <v>3170</v>
      </c>
      <c r="I60" s="4">
        <f>Raw!J62</f>
        <v>126627</v>
      </c>
      <c r="J60" s="4">
        <f>Raw!K62</f>
        <v>268806</v>
      </c>
      <c r="K60" s="4">
        <f>Raw!L62</f>
        <v>287743</v>
      </c>
      <c r="L60" s="4">
        <f>Raw!M62</f>
        <v>264</v>
      </c>
      <c r="N60" s="6">
        <f>Raw!O62</f>
        <v>683440</v>
      </c>
      <c r="P60" s="10"/>
    </row>
    <row r="61" spans="1:16" x14ac:dyDescent="0.25">
      <c r="A61" t="s">
        <v>24</v>
      </c>
      <c r="B61">
        <v>2020</v>
      </c>
      <c r="C61" s="4">
        <f t="shared" ref="C61" si="187">I61-I60</f>
        <v>646</v>
      </c>
      <c r="D61" s="4">
        <f t="shared" ref="D61" si="188">J61-J60</f>
        <v>677</v>
      </c>
      <c r="E61" s="4">
        <f t="shared" ref="E61" si="189">K61-K60</f>
        <v>1384</v>
      </c>
      <c r="G61" s="4">
        <f t="shared" ref="G61" si="190">SUM(C61:F61)</f>
        <v>2707</v>
      </c>
      <c r="I61" s="4">
        <f>Raw!J63</f>
        <v>127273</v>
      </c>
      <c r="J61" s="4">
        <f>Raw!K63</f>
        <v>269483</v>
      </c>
      <c r="K61" s="4">
        <f>Raw!L63</f>
        <v>289127</v>
      </c>
      <c r="L61" s="4">
        <f>Raw!M63</f>
        <v>264</v>
      </c>
      <c r="N61" s="6">
        <f>Raw!O63</f>
        <v>686147</v>
      </c>
      <c r="P61" s="10"/>
    </row>
    <row r="62" spans="1:16" x14ac:dyDescent="0.25">
      <c r="A62" t="s">
        <v>25</v>
      </c>
      <c r="B62">
        <v>2020</v>
      </c>
      <c r="C62" s="4">
        <f t="shared" ref="C62" si="191">I62-I61</f>
        <v>731</v>
      </c>
      <c r="D62" s="4">
        <f t="shared" ref="D62" si="192">J62-J61</f>
        <v>863</v>
      </c>
      <c r="E62" s="4">
        <f t="shared" ref="E62" si="193">K62-K61</f>
        <v>1610</v>
      </c>
      <c r="G62" s="4">
        <f t="shared" ref="G62" si="194">SUM(C62:F62)</f>
        <v>3204</v>
      </c>
      <c r="I62" s="4">
        <f>Raw!J64</f>
        <v>128004</v>
      </c>
      <c r="J62" s="4">
        <f>Raw!K64</f>
        <v>270346</v>
      </c>
      <c r="K62" s="4">
        <f>Raw!L64</f>
        <v>290737</v>
      </c>
      <c r="L62" s="4">
        <f>Raw!M64</f>
        <v>264</v>
      </c>
      <c r="N62" s="6">
        <f>Raw!O64</f>
        <v>689351</v>
      </c>
    </row>
    <row r="63" spans="1:16" x14ac:dyDescent="0.25">
      <c r="A63" t="s">
        <v>26</v>
      </c>
      <c r="B63">
        <v>2021</v>
      </c>
      <c r="C63" s="4">
        <f t="shared" ref="C63" si="195">I63-I62</f>
        <v>695</v>
      </c>
      <c r="D63" s="4">
        <f t="shared" ref="D63" si="196">J63-J62</f>
        <v>826</v>
      </c>
      <c r="E63" s="4">
        <f t="shared" ref="E63" si="197">K63-K62</f>
        <v>1813</v>
      </c>
      <c r="G63" s="4">
        <f t="shared" ref="G63" si="198">SUM(C63:F63)</f>
        <v>3334</v>
      </c>
      <c r="I63" s="4">
        <f>Raw!J65</f>
        <v>128699</v>
      </c>
      <c r="J63" s="4">
        <f>Raw!K65</f>
        <v>271172</v>
      </c>
      <c r="K63" s="4">
        <f>Raw!L65</f>
        <v>292550</v>
      </c>
      <c r="L63" s="4">
        <f>Raw!M65</f>
        <v>264</v>
      </c>
      <c r="N63" s="6">
        <f>Raw!O65</f>
        <v>692685</v>
      </c>
    </row>
    <row r="64" spans="1:16" x14ac:dyDescent="0.25">
      <c r="A64" t="s">
        <v>27</v>
      </c>
      <c r="B64">
        <v>2021</v>
      </c>
      <c r="C64" s="4">
        <f t="shared" ref="C64" si="199">I64-I63</f>
        <v>646</v>
      </c>
      <c r="D64" s="4">
        <f t="shared" ref="D64" si="200">J64-J63</f>
        <v>852</v>
      </c>
      <c r="E64" s="4">
        <f t="shared" ref="E64" si="201">K64-K63</f>
        <v>1386</v>
      </c>
      <c r="G64" s="4">
        <f t="shared" ref="G64" si="202">SUM(C64:F64)</f>
        <v>2884</v>
      </c>
      <c r="I64" s="4">
        <f>Raw!J66</f>
        <v>129345</v>
      </c>
      <c r="J64" s="4">
        <f>Raw!K66</f>
        <v>272024</v>
      </c>
      <c r="K64" s="4">
        <f>Raw!L66</f>
        <v>293936</v>
      </c>
      <c r="L64" s="4">
        <f>Raw!M66</f>
        <v>264</v>
      </c>
      <c r="N64" s="6">
        <f>Raw!O66</f>
        <v>695569</v>
      </c>
    </row>
    <row r="65" spans="1:14" x14ac:dyDescent="0.25">
      <c r="A65" t="s">
        <v>28</v>
      </c>
      <c r="B65">
        <v>2021</v>
      </c>
      <c r="C65" s="4">
        <f t="shared" ref="C65" si="203">I65-I64</f>
        <v>822</v>
      </c>
      <c r="D65" s="4">
        <f t="shared" ref="D65" si="204">J65-J64</f>
        <v>1187</v>
      </c>
      <c r="E65" s="4">
        <f t="shared" ref="E65" si="205">K65-K64</f>
        <v>2056</v>
      </c>
      <c r="G65" s="4">
        <f t="shared" ref="G65" si="206">SUM(C65:F65)</f>
        <v>4065</v>
      </c>
      <c r="I65" s="4">
        <f>Raw!J67</f>
        <v>130167</v>
      </c>
      <c r="J65" s="4">
        <f>Raw!K67</f>
        <v>273211</v>
      </c>
      <c r="K65" s="4">
        <f>Raw!L67</f>
        <v>295992</v>
      </c>
      <c r="L65" s="4">
        <f>Raw!M67</f>
        <v>264</v>
      </c>
      <c r="N65" s="6">
        <f>Raw!O67</f>
        <v>699634</v>
      </c>
    </row>
    <row r="66" spans="1:14" x14ac:dyDescent="0.25">
      <c r="A66" t="s">
        <v>0</v>
      </c>
      <c r="B66">
        <v>2021</v>
      </c>
      <c r="C66" s="4">
        <f t="shared" ref="C66" si="207">I66-I65</f>
        <v>745</v>
      </c>
      <c r="D66" s="4">
        <f t="shared" ref="D66" si="208">J66-J65</f>
        <v>1632</v>
      </c>
      <c r="E66" s="4">
        <f t="shared" ref="E66:F66" si="209">K66-K65</f>
        <v>2696</v>
      </c>
      <c r="F66" s="4">
        <f t="shared" si="209"/>
        <v>1</v>
      </c>
      <c r="G66" s="4">
        <f t="shared" ref="G66" si="210">SUM(C66:F66)</f>
        <v>5074</v>
      </c>
      <c r="I66" s="4">
        <f>Raw!J68</f>
        <v>130912</v>
      </c>
      <c r="J66" s="4">
        <f>Raw!K68</f>
        <v>274843</v>
      </c>
      <c r="K66" s="4">
        <f>Raw!L68</f>
        <v>298688</v>
      </c>
      <c r="L66" s="4">
        <f>Raw!M68</f>
        <v>265</v>
      </c>
      <c r="N66" s="6">
        <f>Raw!O68</f>
        <v>704708</v>
      </c>
    </row>
    <row r="67" spans="1:14" x14ac:dyDescent="0.25">
      <c r="A67" t="s">
        <v>1</v>
      </c>
      <c r="B67">
        <v>2021</v>
      </c>
      <c r="C67" s="4">
        <f t="shared" ref="C67" si="211">I67-I66</f>
        <v>768</v>
      </c>
      <c r="D67" s="4">
        <f t="shared" ref="D67" si="212">J67-J66</f>
        <v>1817</v>
      </c>
      <c r="E67" s="4">
        <f t="shared" ref="E67" si="213">K67-K66</f>
        <v>3055</v>
      </c>
      <c r="F67" s="4"/>
      <c r="G67" s="4">
        <f t="shared" ref="G67" si="214">SUM(C67:F67)</f>
        <v>5640</v>
      </c>
      <c r="I67" s="4">
        <f>Raw!J69</f>
        <v>131680</v>
      </c>
      <c r="J67" s="4">
        <f>Raw!K69</f>
        <v>276660</v>
      </c>
      <c r="K67" s="4">
        <f>Raw!L69</f>
        <v>301743</v>
      </c>
      <c r="L67" s="4">
        <f>Raw!M69</f>
        <v>265</v>
      </c>
      <c r="N67" s="6">
        <f>Raw!O69</f>
        <v>710348</v>
      </c>
    </row>
    <row r="68" spans="1:14" x14ac:dyDescent="0.25">
      <c r="A68" t="s">
        <v>2</v>
      </c>
      <c r="B68">
        <v>2021</v>
      </c>
      <c r="C68" s="4">
        <f t="shared" ref="C68" si="215">I68-I67</f>
        <v>732</v>
      </c>
      <c r="D68" s="4">
        <f t="shared" ref="D68" si="216">J68-J67</f>
        <v>1935</v>
      </c>
      <c r="E68" s="4">
        <f t="shared" ref="E68" si="217">K68-K67</f>
        <v>3044</v>
      </c>
      <c r="F68" s="4"/>
      <c r="G68" s="4">
        <f t="shared" ref="G68" si="218">SUM(C68:F68)</f>
        <v>5711</v>
      </c>
      <c r="I68" s="4">
        <f>Raw!J70</f>
        <v>132412</v>
      </c>
      <c r="J68" s="4">
        <f>Raw!K70</f>
        <v>278595</v>
      </c>
      <c r="K68" s="4">
        <f>Raw!L70</f>
        <v>304787</v>
      </c>
      <c r="L68" s="4">
        <f>Raw!M70</f>
        <v>265</v>
      </c>
      <c r="N68" s="6">
        <f>Raw!O70</f>
        <v>716059</v>
      </c>
    </row>
    <row r="69" spans="1:14" x14ac:dyDescent="0.25">
      <c r="A69" t="s">
        <v>13</v>
      </c>
      <c r="B69">
        <v>2021</v>
      </c>
      <c r="C69" s="4">
        <f t="shared" ref="C69" si="219">I69-I68</f>
        <v>716</v>
      </c>
      <c r="D69" s="4">
        <f t="shared" ref="D69" si="220">J69-J68</f>
        <v>1619</v>
      </c>
      <c r="E69" s="4">
        <f t="shared" ref="E69" si="221">K69-K68</f>
        <v>2684</v>
      </c>
      <c r="F69" s="4"/>
      <c r="G69" s="4">
        <f t="shared" ref="G69" si="222">SUM(C69:F69)</f>
        <v>5019</v>
      </c>
      <c r="I69" s="4">
        <f>Raw!J71</f>
        <v>133128</v>
      </c>
      <c r="J69" s="4">
        <f>Raw!K71</f>
        <v>280214</v>
      </c>
      <c r="K69" s="4">
        <f>Raw!L71</f>
        <v>307471</v>
      </c>
      <c r="L69" s="4">
        <f>Raw!M71</f>
        <v>265</v>
      </c>
      <c r="N69" s="6">
        <f>Raw!O71</f>
        <v>721078</v>
      </c>
    </row>
    <row r="70" spans="1:14" x14ac:dyDescent="0.25">
      <c r="A70" t="s">
        <v>21</v>
      </c>
      <c r="B70">
        <v>2021</v>
      </c>
      <c r="C70" s="4">
        <f t="shared" ref="C70" si="223">I70-I69</f>
        <v>727</v>
      </c>
      <c r="D70" s="4">
        <f t="shared" ref="D70" si="224">J70-J69</f>
        <v>1131</v>
      </c>
      <c r="E70" s="4">
        <f t="shared" ref="E70" si="225">K70-K69</f>
        <v>2039</v>
      </c>
      <c r="F70" s="4"/>
      <c r="G70" s="4">
        <f t="shared" ref="G70" si="226">SUM(C70:F70)</f>
        <v>3897</v>
      </c>
      <c r="I70" s="4">
        <f>Raw!J72</f>
        <v>133855</v>
      </c>
      <c r="J70" s="4">
        <f>Raw!K72</f>
        <v>281345</v>
      </c>
      <c r="K70" s="4">
        <f>Raw!L72</f>
        <v>309510</v>
      </c>
      <c r="L70" s="4">
        <f>Raw!M72</f>
        <v>265</v>
      </c>
      <c r="N70" s="6">
        <f>Raw!O72</f>
        <v>724975</v>
      </c>
    </row>
    <row r="71" spans="1:14" x14ac:dyDescent="0.25">
      <c r="A71" t="s">
        <v>22</v>
      </c>
      <c r="B71">
        <v>2021</v>
      </c>
      <c r="C71" s="4">
        <f t="shared" ref="C71" si="227">I71-I70</f>
        <v>750</v>
      </c>
      <c r="D71" s="4">
        <f t="shared" ref="D71" si="228">J71-J70</f>
        <v>810</v>
      </c>
      <c r="E71" s="4">
        <f t="shared" ref="E71" si="229">K71-K70</f>
        <v>1563</v>
      </c>
      <c r="F71" s="4"/>
      <c r="G71" s="4">
        <f t="shared" ref="G71" si="230">SUM(C71:F71)</f>
        <v>3123</v>
      </c>
      <c r="I71" s="4">
        <f>Raw!J73</f>
        <v>134605</v>
      </c>
      <c r="J71" s="4">
        <f>Raw!K73</f>
        <v>282155</v>
      </c>
      <c r="K71" s="4">
        <f>Raw!L73</f>
        <v>311073</v>
      </c>
      <c r="L71" s="4">
        <f>Raw!M73</f>
        <v>265</v>
      </c>
      <c r="N71" s="6">
        <f>Raw!O73</f>
        <v>728098</v>
      </c>
    </row>
    <row r="72" spans="1:14" x14ac:dyDescent="0.25">
      <c r="A72" t="s">
        <v>23</v>
      </c>
      <c r="B72">
        <v>2021</v>
      </c>
      <c r="C72" s="4">
        <f t="shared" ref="C72" si="231">I72-I71</f>
        <v>735</v>
      </c>
      <c r="D72" s="4">
        <f t="shared" ref="D72" si="232">J72-J71</f>
        <v>843</v>
      </c>
      <c r="E72" s="4">
        <f t="shared" ref="E72" si="233">K72-K71</f>
        <v>1457</v>
      </c>
      <c r="F72" s="4"/>
      <c r="G72" s="4">
        <f t="shared" ref="G72" si="234">SUM(C72:F72)</f>
        <v>3035</v>
      </c>
      <c r="I72" s="4">
        <f>Raw!J74</f>
        <v>135340</v>
      </c>
      <c r="J72" s="4">
        <f>Raw!K74</f>
        <v>282998</v>
      </c>
      <c r="K72" s="4">
        <f>Raw!L74</f>
        <v>312530</v>
      </c>
      <c r="L72" s="4">
        <f>Raw!M74</f>
        <v>265</v>
      </c>
      <c r="N72" s="6">
        <f>Raw!O74</f>
        <v>731133</v>
      </c>
    </row>
    <row r="73" spans="1:14" x14ac:dyDescent="0.25">
      <c r="A73" t="s">
        <v>24</v>
      </c>
      <c r="B73">
        <v>2021</v>
      </c>
      <c r="C73" s="4">
        <f t="shared" ref="C73" si="235">I73-I72</f>
        <v>668</v>
      </c>
      <c r="D73" s="4">
        <f t="shared" ref="D73" si="236">J73-J72</f>
        <v>755</v>
      </c>
      <c r="E73" s="4">
        <f t="shared" ref="E73" si="237">K73-K72</f>
        <v>1012</v>
      </c>
      <c r="F73" s="4"/>
      <c r="G73" s="4">
        <f t="shared" ref="G73" si="238">SUM(C73:F73)</f>
        <v>2435</v>
      </c>
      <c r="I73" s="4">
        <f>Raw!J75</f>
        <v>136008</v>
      </c>
      <c r="J73" s="4">
        <f>Raw!K75</f>
        <v>283753</v>
      </c>
      <c r="K73" s="4">
        <f>Raw!L75</f>
        <v>313542</v>
      </c>
      <c r="L73" s="4">
        <f>Raw!M75</f>
        <v>265</v>
      </c>
      <c r="N73" s="6">
        <f>Raw!O75</f>
        <v>733568</v>
      </c>
    </row>
    <row r="74" spans="1:14" x14ac:dyDescent="0.25">
      <c r="A74" t="s">
        <v>25</v>
      </c>
      <c r="B74">
        <v>2021</v>
      </c>
      <c r="C74" s="4">
        <f t="shared" ref="C74" si="239">I74-I73</f>
        <v>723</v>
      </c>
      <c r="D74" s="4">
        <f t="shared" ref="D74" si="240">J74-J73</f>
        <v>808</v>
      </c>
      <c r="E74" s="4">
        <f t="shared" ref="E74" si="241">K74-K73</f>
        <v>1451</v>
      </c>
      <c r="F74" s="4"/>
      <c r="G74" s="4">
        <f t="shared" ref="G74" si="242">SUM(C74:F74)</f>
        <v>2982</v>
      </c>
      <c r="I74" s="4">
        <f>Raw!J76</f>
        <v>136731</v>
      </c>
      <c r="J74" s="4">
        <f>Raw!K76</f>
        <v>284561</v>
      </c>
      <c r="K74" s="4">
        <f>Raw!L76</f>
        <v>314993</v>
      </c>
      <c r="L74" s="4">
        <f>Raw!M76</f>
        <v>265</v>
      </c>
      <c r="N74" s="6">
        <f>Raw!O76</f>
        <v>736550</v>
      </c>
    </row>
    <row r="75" spans="1:14" x14ac:dyDescent="0.25">
      <c r="A75" t="s">
        <v>26</v>
      </c>
      <c r="B75">
        <v>2022</v>
      </c>
      <c r="C75" s="4">
        <f t="shared" ref="C75" si="243">I75-I74</f>
        <v>640</v>
      </c>
      <c r="D75" s="4">
        <f t="shared" ref="D75" si="244">J75-J74</f>
        <v>786</v>
      </c>
      <c r="E75" s="4">
        <f t="shared" ref="E75" si="245">K75-K74</f>
        <v>1518</v>
      </c>
      <c r="F75" s="4"/>
      <c r="G75" s="4">
        <f t="shared" ref="G75" si="246">SUM(C75:F75)</f>
        <v>2944</v>
      </c>
      <c r="I75" s="4">
        <f>Raw!J77</f>
        <v>137371</v>
      </c>
      <c r="J75" s="4">
        <f>Raw!K77</f>
        <v>285347</v>
      </c>
      <c r="K75" s="4">
        <f>Raw!L77</f>
        <v>316511</v>
      </c>
      <c r="L75" s="4">
        <f>Raw!M77</f>
        <v>265</v>
      </c>
      <c r="N75" s="6">
        <f>Raw!O77</f>
        <v>739494</v>
      </c>
    </row>
    <row r="76" spans="1:14" x14ac:dyDescent="0.25">
      <c r="A76" t="s">
        <v>27</v>
      </c>
      <c r="B76">
        <v>2022</v>
      </c>
      <c r="C76" s="4">
        <f t="shared" ref="C76" si="247">I76-I75</f>
        <v>648</v>
      </c>
      <c r="D76" s="4">
        <f t="shared" ref="D76" si="248">J76-J75</f>
        <v>817</v>
      </c>
      <c r="E76" s="4">
        <f t="shared" ref="E76" si="249">K76-K75</f>
        <v>1096</v>
      </c>
      <c r="F76" s="4"/>
      <c r="G76" s="4">
        <f t="shared" ref="G76" si="250">SUM(C76:F76)</f>
        <v>2561</v>
      </c>
      <c r="I76" s="4">
        <f>Raw!J78</f>
        <v>138019</v>
      </c>
      <c r="J76" s="4">
        <f>Raw!K78</f>
        <v>286164</v>
      </c>
      <c r="K76" s="4">
        <f>Raw!L78</f>
        <v>317607</v>
      </c>
      <c r="L76" s="4">
        <f>Raw!M78</f>
        <v>265</v>
      </c>
      <c r="N76" s="6">
        <f>Raw!O78</f>
        <v>742055</v>
      </c>
    </row>
    <row r="77" spans="1:14" x14ac:dyDescent="0.25">
      <c r="A77" t="s">
        <v>28</v>
      </c>
      <c r="B77">
        <v>2022</v>
      </c>
      <c r="C77" s="4">
        <f t="shared" ref="C77" si="251">I77-I76</f>
        <v>857</v>
      </c>
      <c r="D77" s="4">
        <f t="shared" ref="D77" si="252">J77-J76</f>
        <v>1203</v>
      </c>
      <c r="E77" s="4">
        <f t="shared" ref="E77" si="253">K77-K76</f>
        <v>1711</v>
      </c>
      <c r="F77" s="4"/>
      <c r="G77" s="4">
        <f t="shared" ref="G77" si="254">SUM(C77:F77)</f>
        <v>3771</v>
      </c>
      <c r="I77" s="4">
        <f>Raw!J79</f>
        <v>138876</v>
      </c>
      <c r="J77" s="4">
        <f>Raw!K79</f>
        <v>287367</v>
      </c>
      <c r="K77" s="4">
        <f>Raw!L79</f>
        <v>319318</v>
      </c>
      <c r="L77" s="4">
        <f>Raw!M79</f>
        <v>265</v>
      </c>
      <c r="N77" s="6">
        <f>Raw!O79</f>
        <v>745826</v>
      </c>
    </row>
    <row r="78" spans="1:14" x14ac:dyDescent="0.25">
      <c r="A78" t="s">
        <v>0</v>
      </c>
      <c r="B78">
        <v>2022</v>
      </c>
      <c r="C78" s="4">
        <f t="shared" ref="C78" si="255">I78-I77</f>
        <v>771</v>
      </c>
      <c r="D78" s="4">
        <f t="shared" ref="D78" si="256">J78-J77</f>
        <v>1312</v>
      </c>
      <c r="E78" s="4">
        <f t="shared" ref="E78" si="257">K78-K77</f>
        <v>1776</v>
      </c>
      <c r="F78" s="4"/>
      <c r="G78" s="4">
        <f t="shared" ref="G78" si="258">SUM(C78:F78)</f>
        <v>3859</v>
      </c>
      <c r="I78" s="4">
        <f>Raw!J80</f>
        <v>139647</v>
      </c>
      <c r="J78" s="4">
        <f>Raw!K80</f>
        <v>288679</v>
      </c>
      <c r="K78" s="4">
        <f>Raw!L80</f>
        <v>321094</v>
      </c>
      <c r="L78" s="4">
        <f>Raw!M80</f>
        <v>265</v>
      </c>
      <c r="N78" s="6">
        <f>Raw!O80</f>
        <v>749685</v>
      </c>
    </row>
    <row r="79" spans="1:14" x14ac:dyDescent="0.25">
      <c r="A79" t="s">
        <v>1</v>
      </c>
      <c r="B79">
        <v>2022</v>
      </c>
      <c r="C79" s="4">
        <f t="shared" ref="C79" si="259">I79-I78</f>
        <v>712</v>
      </c>
      <c r="D79" s="4">
        <f t="shared" ref="D79" si="260">J79-J78</f>
        <v>1597</v>
      </c>
      <c r="E79" s="4">
        <f t="shared" ref="E79" si="261">K79-K78</f>
        <v>2233</v>
      </c>
      <c r="F79" s="4"/>
      <c r="G79" s="4">
        <f t="shared" ref="G79" si="262">SUM(C79:F79)</f>
        <v>4542</v>
      </c>
      <c r="I79" s="4">
        <f>Raw!J81</f>
        <v>140359</v>
      </c>
      <c r="J79" s="4">
        <f>Raw!K81</f>
        <v>290276</v>
      </c>
      <c r="K79" s="4">
        <f>Raw!L81</f>
        <v>323327</v>
      </c>
      <c r="L79" s="4">
        <f>Raw!M81</f>
        <v>265</v>
      </c>
      <c r="N79" s="6">
        <f>Raw!O81</f>
        <v>754227</v>
      </c>
    </row>
    <row r="80" spans="1:14" x14ac:dyDescent="0.25">
      <c r="A80" t="s">
        <v>2</v>
      </c>
      <c r="B80">
        <v>2022</v>
      </c>
      <c r="C80" s="4">
        <f t="shared" ref="C80" si="263">I80-I79</f>
        <v>796</v>
      </c>
      <c r="D80" s="4">
        <f t="shared" ref="D80" si="264">J80-J79</f>
        <v>1634</v>
      </c>
      <c r="E80" s="4">
        <f t="shared" ref="E80" si="265">K80-K79</f>
        <v>2272</v>
      </c>
      <c r="F80" s="4"/>
      <c r="G80" s="4">
        <f t="shared" ref="G80" si="266">SUM(C80:F80)</f>
        <v>4702</v>
      </c>
      <c r="I80" s="4">
        <f>Raw!J82</f>
        <v>141155</v>
      </c>
      <c r="J80" s="4">
        <f>Raw!K82</f>
        <v>291910</v>
      </c>
      <c r="K80" s="4">
        <f>Raw!L82</f>
        <v>325599</v>
      </c>
      <c r="L80" s="4">
        <f>Raw!M82</f>
        <v>265</v>
      </c>
      <c r="N80" s="6">
        <f>Raw!O82</f>
        <v>758929</v>
      </c>
    </row>
    <row r="81" spans="1:14" x14ac:dyDescent="0.25">
      <c r="A81" t="s">
        <v>13</v>
      </c>
      <c r="B81">
        <v>2022</v>
      </c>
      <c r="C81" s="4">
        <f t="shared" ref="C81" si="267">I81-I80</f>
        <v>659</v>
      </c>
      <c r="D81" s="4">
        <f t="shared" ref="D81" si="268">J81-J80</f>
        <v>1450</v>
      </c>
      <c r="E81" s="4">
        <f t="shared" ref="E81" si="269">K81-K80</f>
        <v>2702</v>
      </c>
      <c r="F81" s="4"/>
      <c r="G81" s="4">
        <f t="shared" ref="G81" si="270">SUM(C81:F81)</f>
        <v>4811</v>
      </c>
      <c r="I81" s="4">
        <f>Raw!J83</f>
        <v>141814</v>
      </c>
      <c r="J81" s="4">
        <f>Raw!K83</f>
        <v>293360</v>
      </c>
      <c r="K81" s="4">
        <f>Raw!L83</f>
        <v>328301</v>
      </c>
      <c r="L81" s="4">
        <f>Raw!M83</f>
        <v>265</v>
      </c>
      <c r="N81" s="6">
        <f>Raw!O83</f>
        <v>763740</v>
      </c>
    </row>
    <row r="82" spans="1:14" x14ac:dyDescent="0.25">
      <c r="A82" t="s">
        <v>21</v>
      </c>
      <c r="B82">
        <v>2022</v>
      </c>
      <c r="C82" s="4">
        <f t="shared" ref="C82" si="271">I82-I81</f>
        <v>895</v>
      </c>
      <c r="D82" s="4">
        <f t="shared" ref="D82" si="272">J82-J81</f>
        <v>1086</v>
      </c>
      <c r="E82" s="4">
        <f t="shared" ref="E82" si="273">K82-K81</f>
        <v>1939</v>
      </c>
      <c r="F82" s="4"/>
      <c r="G82" s="4">
        <f t="shared" ref="G82" si="274">SUM(C82:F82)</f>
        <v>3920</v>
      </c>
      <c r="I82" s="4">
        <f>Raw!J84</f>
        <v>142709</v>
      </c>
      <c r="J82" s="4">
        <f>Raw!K84</f>
        <v>294446</v>
      </c>
      <c r="K82" s="4">
        <f>Raw!L84</f>
        <v>330240</v>
      </c>
      <c r="L82" s="4">
        <f>Raw!M84</f>
        <v>265</v>
      </c>
      <c r="N82" s="6">
        <f>Raw!O84</f>
        <v>767660</v>
      </c>
    </row>
    <row r="83" spans="1:14" x14ac:dyDescent="0.25">
      <c r="A83" t="s">
        <v>22</v>
      </c>
      <c r="B83">
        <v>2022</v>
      </c>
      <c r="C83" s="4">
        <f t="shared" ref="C83" si="275">I83-I82</f>
        <v>774</v>
      </c>
      <c r="D83" s="4">
        <f t="shared" ref="D83" si="276">J83-J82</f>
        <v>781</v>
      </c>
      <c r="E83" s="4">
        <f t="shared" ref="E83" si="277">K83-K82</f>
        <v>1934</v>
      </c>
      <c r="F83" s="4"/>
      <c r="G83" s="4">
        <f t="shared" ref="G83" si="278">SUM(C83:F83)</f>
        <v>3489</v>
      </c>
      <c r="I83" s="4">
        <f>Raw!J85</f>
        <v>143483</v>
      </c>
      <c r="J83" s="4">
        <f>Raw!K85</f>
        <v>295227</v>
      </c>
      <c r="K83" s="4">
        <f>Raw!L85</f>
        <v>332174</v>
      </c>
      <c r="L83" s="4">
        <f>Raw!M85</f>
        <v>265</v>
      </c>
      <c r="N83" s="6">
        <f>Raw!O85</f>
        <v>771149</v>
      </c>
    </row>
    <row r="84" spans="1:14" x14ac:dyDescent="0.25">
      <c r="A84" t="s">
        <v>23</v>
      </c>
      <c r="B84">
        <v>2022</v>
      </c>
      <c r="C84" s="4">
        <f t="shared" ref="C84" si="279">I84-I83</f>
        <v>752</v>
      </c>
      <c r="D84" s="4">
        <f t="shared" ref="D84" si="280">J84-J83</f>
        <v>721</v>
      </c>
      <c r="E84" s="4">
        <f t="shared" ref="E84" si="281">K84-K83</f>
        <v>1082</v>
      </c>
      <c r="F84" s="4"/>
      <c r="G84" s="4">
        <f t="shared" ref="G84" si="282">SUM(C84:F84)</f>
        <v>2555</v>
      </c>
      <c r="I84" s="4">
        <f>Raw!J86</f>
        <v>144235</v>
      </c>
      <c r="J84" s="4">
        <f>Raw!K86</f>
        <v>295948</v>
      </c>
      <c r="K84" s="4">
        <f>Raw!L86</f>
        <v>333256</v>
      </c>
      <c r="L84" s="4">
        <f>Raw!M86</f>
        <v>265</v>
      </c>
      <c r="N84" s="6">
        <f>Raw!O86</f>
        <v>773704</v>
      </c>
    </row>
    <row r="85" spans="1:14" x14ac:dyDescent="0.25">
      <c r="A85" t="s">
        <v>24</v>
      </c>
      <c r="B85">
        <v>2022</v>
      </c>
      <c r="C85" s="4">
        <f t="shared" ref="C85" si="283">I85-I84</f>
        <v>781</v>
      </c>
      <c r="D85" s="4">
        <f t="shared" ref="D85" si="284">J85-J84</f>
        <v>642</v>
      </c>
      <c r="E85" s="4">
        <f t="shared" ref="E85" si="285">K85-K84</f>
        <v>865</v>
      </c>
      <c r="F85" s="4"/>
      <c r="G85" s="4">
        <f t="shared" ref="G85" si="286">SUM(C85:F85)</f>
        <v>2288</v>
      </c>
      <c r="I85" s="4">
        <f>Raw!J87</f>
        <v>145016</v>
      </c>
      <c r="J85" s="4">
        <f>Raw!K87</f>
        <v>296590</v>
      </c>
      <c r="K85" s="4">
        <f>Raw!L87</f>
        <v>334121</v>
      </c>
      <c r="L85" s="4">
        <f>Raw!M87</f>
        <v>265</v>
      </c>
      <c r="N85" s="6">
        <f>Raw!O87</f>
        <v>775992</v>
      </c>
    </row>
    <row r="86" spans="1:14" x14ac:dyDescent="0.25">
      <c r="A86" t="s">
        <v>25</v>
      </c>
      <c r="B86">
        <v>2022</v>
      </c>
      <c r="C86" s="4">
        <f t="shared" ref="C86" si="287">I86-I85</f>
        <v>858</v>
      </c>
      <c r="D86" s="4">
        <f t="shared" ref="D86" si="288">J86-J85</f>
        <v>714</v>
      </c>
      <c r="E86" s="4">
        <f t="shared" ref="E86" si="289">K86-K85</f>
        <v>1093</v>
      </c>
      <c r="F86" s="4"/>
      <c r="G86" s="4">
        <f t="shared" ref="G86" si="290">SUM(C86:F86)</f>
        <v>2665</v>
      </c>
      <c r="I86" s="4">
        <f>Raw!J88</f>
        <v>145874</v>
      </c>
      <c r="J86" s="4">
        <f>Raw!K88</f>
        <v>297304</v>
      </c>
      <c r="K86" s="4">
        <f>Raw!L88</f>
        <v>335214</v>
      </c>
      <c r="L86" s="4">
        <f>Raw!M88</f>
        <v>265</v>
      </c>
      <c r="N86" s="6">
        <f>Raw!O88</f>
        <v>778657</v>
      </c>
    </row>
    <row r="87" spans="1:14" x14ac:dyDescent="0.25">
      <c r="A87" t="s">
        <v>26</v>
      </c>
      <c r="B87">
        <v>2023</v>
      </c>
      <c r="C87" s="4">
        <f t="shared" ref="C87" si="291">I87-I86</f>
        <v>708</v>
      </c>
      <c r="D87" s="4">
        <f t="shared" ref="D87" si="292">J87-J86</f>
        <v>697</v>
      </c>
      <c r="E87" s="4">
        <f t="shared" ref="E87" si="293">K87-K86</f>
        <v>1326</v>
      </c>
      <c r="F87" s="4"/>
      <c r="G87" s="4">
        <f t="shared" ref="G87" si="294">SUM(C87:F87)</f>
        <v>2731</v>
      </c>
      <c r="I87" s="4">
        <f>Raw!J89</f>
        <v>146582</v>
      </c>
      <c r="J87" s="4">
        <f>Raw!K89</f>
        <v>298001</v>
      </c>
      <c r="K87" s="4">
        <f>Raw!L89</f>
        <v>336540</v>
      </c>
      <c r="L87" s="4">
        <f>Raw!M89</f>
        <v>265</v>
      </c>
      <c r="N87" s="6">
        <f>Raw!O89</f>
        <v>781388</v>
      </c>
    </row>
    <row r="88" spans="1:14" x14ac:dyDescent="0.25">
      <c r="A88" t="s">
        <v>27</v>
      </c>
      <c r="B88">
        <v>2023</v>
      </c>
      <c r="C88" s="4">
        <f t="shared" ref="C88" si="295">I88-I87</f>
        <v>726</v>
      </c>
      <c r="D88" s="4">
        <f t="shared" ref="D88" si="296">J88-J87</f>
        <v>700</v>
      </c>
      <c r="E88" s="4">
        <f t="shared" ref="E88" si="297">K88-K87</f>
        <v>1093</v>
      </c>
      <c r="F88" s="4"/>
      <c r="G88" s="4">
        <f t="shared" ref="G88" si="298">SUM(C88:F88)</f>
        <v>2519</v>
      </c>
      <c r="I88" s="4">
        <f>Raw!J90</f>
        <v>147308</v>
      </c>
      <c r="J88" s="4">
        <f>Raw!K90</f>
        <v>298701</v>
      </c>
      <c r="K88" s="4">
        <f>Raw!L90</f>
        <v>337633</v>
      </c>
      <c r="L88" s="4">
        <f>Raw!M90</f>
        <v>265</v>
      </c>
      <c r="N88" s="6">
        <f>Raw!O90</f>
        <v>783907</v>
      </c>
    </row>
    <row r="89" spans="1:14" x14ac:dyDescent="0.25">
      <c r="A89" t="s">
        <v>28</v>
      </c>
      <c r="B89">
        <v>2023</v>
      </c>
      <c r="C89" s="4">
        <f t="shared" ref="C89" si="299">I89-I88</f>
        <v>866</v>
      </c>
      <c r="D89" s="4">
        <f t="shared" ref="D89" si="300">J89-J88</f>
        <v>957</v>
      </c>
      <c r="E89" s="4">
        <f t="shared" ref="E89" si="301">K89-K88</f>
        <v>1415</v>
      </c>
      <c r="F89" s="4"/>
      <c r="G89" s="4">
        <f t="shared" ref="G89" si="302">SUM(C89:F89)</f>
        <v>3238</v>
      </c>
      <c r="I89" s="4">
        <f>Raw!J91</f>
        <v>148174</v>
      </c>
      <c r="J89" s="4">
        <f>Raw!K91</f>
        <v>299658</v>
      </c>
      <c r="K89" s="4">
        <f>Raw!L91</f>
        <v>339048</v>
      </c>
      <c r="L89" s="4">
        <f>Raw!M91</f>
        <v>265</v>
      </c>
      <c r="N89" s="6">
        <f>Raw!O91</f>
        <v>787145</v>
      </c>
    </row>
    <row r="90" spans="1:14" x14ac:dyDescent="0.25">
      <c r="A90" t="s">
        <v>0</v>
      </c>
      <c r="B90">
        <v>2023</v>
      </c>
      <c r="C90" s="4">
        <f t="shared" ref="C90" si="303">I90-I89</f>
        <v>775</v>
      </c>
      <c r="D90" s="4">
        <f t="shared" ref="D90" si="304">J90-J89</f>
        <v>1187</v>
      </c>
      <c r="E90" s="4">
        <f t="shared" ref="E90" si="305">K90-K89</f>
        <v>1830</v>
      </c>
      <c r="F90" s="4"/>
      <c r="G90" s="4">
        <f t="shared" ref="G90" si="306">SUM(C90:F90)</f>
        <v>3792</v>
      </c>
      <c r="I90" s="4">
        <f>Raw!J92</f>
        <v>148949</v>
      </c>
      <c r="J90" s="4">
        <f>Raw!K92</f>
        <v>300845</v>
      </c>
      <c r="K90" s="4">
        <f>Raw!L92</f>
        <v>340878</v>
      </c>
      <c r="L90" s="4">
        <f>Raw!M92</f>
        <v>265</v>
      </c>
      <c r="N90" s="6">
        <f>Raw!O92</f>
        <v>790937</v>
      </c>
    </row>
    <row r="91" spans="1:14" x14ac:dyDescent="0.25">
      <c r="A91" t="s">
        <v>1</v>
      </c>
      <c r="B91">
        <v>2023</v>
      </c>
      <c r="C91" s="4">
        <f t="shared" ref="C91" si="307">I91-I90</f>
        <v>972</v>
      </c>
      <c r="D91" s="4">
        <f t="shared" ref="D91" si="308">J91-J90</f>
        <v>1445</v>
      </c>
      <c r="E91" s="4">
        <f t="shared" ref="E91" si="309">K91-K90</f>
        <v>2143</v>
      </c>
      <c r="F91" s="4"/>
      <c r="G91" s="4">
        <f t="shared" ref="G91" si="310">SUM(C91:F91)</f>
        <v>4560</v>
      </c>
      <c r="I91" s="4">
        <f>Raw!J93</f>
        <v>149921</v>
      </c>
      <c r="J91" s="4">
        <f>Raw!K93</f>
        <v>302290</v>
      </c>
      <c r="K91" s="4">
        <f>Raw!L93</f>
        <v>343021</v>
      </c>
      <c r="L91" s="4">
        <f>Raw!M93</f>
        <v>265</v>
      </c>
      <c r="N91" s="6">
        <f>Raw!O93</f>
        <v>795497</v>
      </c>
    </row>
    <row r="92" spans="1:14" x14ac:dyDescent="0.25">
      <c r="A92" t="s">
        <v>2</v>
      </c>
      <c r="B92">
        <v>2023</v>
      </c>
      <c r="C92" s="4">
        <f t="shared" ref="C92" si="311">I92-I91</f>
        <v>870</v>
      </c>
      <c r="D92" s="4">
        <f t="shared" ref="D92" si="312">J92-J91</f>
        <v>1334</v>
      </c>
      <c r="E92" s="4">
        <f t="shared" ref="E92" si="313">K92-K91</f>
        <v>2335</v>
      </c>
      <c r="F92" s="4"/>
      <c r="G92" s="4">
        <f t="shared" ref="G92" si="314">SUM(C92:F92)</f>
        <v>4539</v>
      </c>
      <c r="I92" s="4">
        <f>Raw!J94</f>
        <v>150791</v>
      </c>
      <c r="J92" s="4">
        <f>Raw!K94</f>
        <v>303624</v>
      </c>
      <c r="K92" s="4">
        <f>Raw!L94</f>
        <v>345356</v>
      </c>
      <c r="L92" s="4">
        <f>Raw!M94</f>
        <v>265</v>
      </c>
      <c r="N92" s="6">
        <f>Raw!O94</f>
        <v>800036</v>
      </c>
    </row>
    <row r="93" spans="1:14" x14ac:dyDescent="0.25">
      <c r="A93" t="s">
        <v>13</v>
      </c>
      <c r="B93">
        <v>2023</v>
      </c>
      <c r="C93" s="4">
        <f t="shared" ref="C93" si="315">I93-I92</f>
        <v>747</v>
      </c>
      <c r="D93" s="4">
        <f t="shared" ref="D93" si="316">J93-J92</f>
        <v>1099</v>
      </c>
      <c r="E93" s="4">
        <f t="shared" ref="E93" si="317">K93-K92</f>
        <v>2109</v>
      </c>
      <c r="F93" s="4"/>
      <c r="G93" s="4">
        <f t="shared" ref="G93" si="318">SUM(C93:F93)</f>
        <v>3955</v>
      </c>
      <c r="I93" s="4">
        <f>Raw!J95</f>
        <v>151538</v>
      </c>
      <c r="J93" s="4">
        <f>Raw!K95</f>
        <v>304723</v>
      </c>
      <c r="K93" s="4">
        <f>Raw!L95</f>
        <v>347465</v>
      </c>
      <c r="L93" s="4">
        <f>Raw!M95</f>
        <v>265</v>
      </c>
      <c r="N93" s="6">
        <f>Raw!O95</f>
        <v>803991</v>
      </c>
    </row>
    <row r="94" spans="1:14" x14ac:dyDescent="0.25">
      <c r="A94" t="s">
        <v>21</v>
      </c>
      <c r="B94">
        <v>2023</v>
      </c>
      <c r="C94" s="4">
        <f t="shared" ref="C94" si="319">I94-I93</f>
        <v>818</v>
      </c>
      <c r="D94" s="4">
        <f t="shared" ref="D94" si="320">J94-J93</f>
        <v>784</v>
      </c>
      <c r="E94" s="4">
        <f t="shared" ref="E94" si="321">K94-K93</f>
        <v>1563</v>
      </c>
      <c r="F94" s="4"/>
      <c r="G94" s="4">
        <f t="shared" ref="G94" si="322">SUM(C94:F94)</f>
        <v>3165</v>
      </c>
      <c r="I94" s="4">
        <f>Raw!J96</f>
        <v>152356</v>
      </c>
      <c r="J94" s="4">
        <f>Raw!K96</f>
        <v>305507</v>
      </c>
      <c r="K94" s="4">
        <f>Raw!L96</f>
        <v>349028</v>
      </c>
      <c r="L94" s="4">
        <f>Raw!M96</f>
        <v>265</v>
      </c>
      <c r="N94" s="6">
        <f>Raw!O96</f>
        <v>807156</v>
      </c>
    </row>
    <row r="95" spans="1:14" x14ac:dyDescent="0.25">
      <c r="A95" t="s">
        <v>22</v>
      </c>
      <c r="B95">
        <v>2023</v>
      </c>
      <c r="C95" s="4">
        <f t="shared" ref="C95" si="323">I95-I94</f>
        <v>775</v>
      </c>
      <c r="D95" s="4">
        <f t="shared" ref="D95" si="324">J95-J94</f>
        <v>631</v>
      </c>
      <c r="E95" s="4">
        <f t="shared" ref="E95" si="325">K95-K94</f>
        <v>1562</v>
      </c>
      <c r="F95" s="4"/>
      <c r="G95" s="4">
        <f t="shared" ref="G95" si="326">SUM(C95:F95)</f>
        <v>2968</v>
      </c>
      <c r="I95" s="4">
        <f>Raw!J97</f>
        <v>153131</v>
      </c>
      <c r="J95" s="4">
        <f>Raw!K97</f>
        <v>306138</v>
      </c>
      <c r="K95" s="4">
        <f>Raw!L97</f>
        <v>350590</v>
      </c>
      <c r="L95" s="4">
        <f>Raw!M97</f>
        <v>265</v>
      </c>
      <c r="N95" s="6">
        <f>Raw!O97</f>
        <v>810124</v>
      </c>
    </row>
    <row r="96" spans="1:14" x14ac:dyDescent="0.25">
      <c r="A96" t="s">
        <v>23</v>
      </c>
      <c r="B96">
        <v>2023</v>
      </c>
      <c r="C96" s="4">
        <f t="shared" ref="C96" si="327">I96-I95</f>
        <v>819</v>
      </c>
      <c r="D96" s="4">
        <f t="shared" ref="D96" si="328">J96-J95</f>
        <v>562</v>
      </c>
      <c r="E96" s="4">
        <f t="shared" ref="E96" si="329">K96-K95</f>
        <v>1215</v>
      </c>
      <c r="F96" s="4"/>
      <c r="G96" s="4">
        <f t="shared" ref="G96" si="330">SUM(C96:F96)</f>
        <v>2596</v>
      </c>
      <c r="I96" s="4">
        <f>Raw!J98</f>
        <v>153950</v>
      </c>
      <c r="J96" s="4">
        <f>Raw!K98</f>
        <v>306700</v>
      </c>
      <c r="K96" s="4">
        <f>Raw!L98</f>
        <v>351805</v>
      </c>
      <c r="L96" s="4">
        <f>Raw!M98</f>
        <v>265</v>
      </c>
      <c r="N96" s="6">
        <f>Raw!O98</f>
        <v>812720</v>
      </c>
    </row>
    <row r="97" spans="1:14" x14ac:dyDescent="0.25">
      <c r="A97" t="s">
        <v>24</v>
      </c>
      <c r="B97">
        <v>2023</v>
      </c>
      <c r="C97" s="4">
        <f t="shared" ref="C97" si="331">I97-I96</f>
        <v>832</v>
      </c>
      <c r="D97" s="4">
        <f t="shared" ref="D97" si="332">J97-J96</f>
        <v>555</v>
      </c>
      <c r="E97" s="4">
        <f t="shared" ref="E97" si="333">K97-K96</f>
        <v>1052</v>
      </c>
      <c r="F97" s="4"/>
      <c r="G97" s="4">
        <f t="shared" ref="G97" si="334">SUM(C97:F97)</f>
        <v>2439</v>
      </c>
      <c r="I97" s="4">
        <f>Raw!J99</f>
        <v>154782</v>
      </c>
      <c r="J97" s="4">
        <f>Raw!K99</f>
        <v>307255</v>
      </c>
      <c r="K97" s="4">
        <f>Raw!L99</f>
        <v>352857</v>
      </c>
      <c r="L97" s="4">
        <f>Raw!M99</f>
        <v>265</v>
      </c>
      <c r="N97" s="6">
        <f>Raw!O99</f>
        <v>815159</v>
      </c>
    </row>
    <row r="98" spans="1:14" x14ac:dyDescent="0.25">
      <c r="A98" t="s">
        <v>25</v>
      </c>
      <c r="B98">
        <v>2023</v>
      </c>
      <c r="C98" s="4">
        <f t="shared" ref="C98" si="335">I98-I97</f>
        <v>816</v>
      </c>
      <c r="D98" s="4">
        <f t="shared" ref="D98" si="336">J98-J97</f>
        <v>498</v>
      </c>
      <c r="E98" s="4">
        <f t="shared" ref="E98" si="337">K98-K97</f>
        <v>957</v>
      </c>
      <c r="F98" s="4"/>
      <c r="G98" s="4">
        <f t="shared" ref="G98" si="338">SUM(C98:F98)</f>
        <v>2271</v>
      </c>
      <c r="I98" s="4">
        <f>Raw!J100</f>
        <v>155598</v>
      </c>
      <c r="J98" s="4">
        <f>Raw!K100</f>
        <v>307753</v>
      </c>
      <c r="K98" s="4">
        <f>Raw!L100</f>
        <v>353814</v>
      </c>
      <c r="L98" s="4">
        <f>Raw!M100</f>
        <v>265</v>
      </c>
      <c r="N98" s="6">
        <f>Raw!O100</f>
        <v>817430</v>
      </c>
    </row>
    <row r="99" spans="1:14" x14ac:dyDescent="0.25">
      <c r="A99" t="s">
        <v>26</v>
      </c>
      <c r="B99">
        <v>2024</v>
      </c>
      <c r="C99" s="4">
        <f t="shared" ref="C99" si="339">I99-I98</f>
        <v>816</v>
      </c>
      <c r="D99" s="4">
        <f t="shared" ref="D99" si="340">J99-J98</f>
        <v>555</v>
      </c>
      <c r="E99" s="4">
        <f t="shared" ref="E99" si="341">K99-K98</f>
        <v>1056</v>
      </c>
      <c r="F99" s="4"/>
      <c r="G99" s="4">
        <f t="shared" ref="G99" si="342">SUM(C99:F99)</f>
        <v>2427</v>
      </c>
      <c r="I99" s="4">
        <f>Raw!J101</f>
        <v>156414</v>
      </c>
      <c r="J99" s="4">
        <f>Raw!K101</f>
        <v>308308</v>
      </c>
      <c r="K99" s="4">
        <f>Raw!L101</f>
        <v>354870</v>
      </c>
      <c r="L99" s="4">
        <f>Raw!M101</f>
        <v>265</v>
      </c>
      <c r="N99" s="6">
        <f>Raw!O101</f>
        <v>819857</v>
      </c>
    </row>
    <row r="100" spans="1:14" x14ac:dyDescent="0.25">
      <c r="A100" t="s">
        <v>27</v>
      </c>
      <c r="B100">
        <v>2024</v>
      </c>
      <c r="C100" s="4">
        <f t="shared" ref="C100" si="343">I100-I99</f>
        <v>850</v>
      </c>
      <c r="D100" s="4">
        <f t="shared" ref="D100" si="344">J100-J99</f>
        <v>637</v>
      </c>
      <c r="E100" s="4">
        <f t="shared" ref="E100" si="345">K100-K99</f>
        <v>1109</v>
      </c>
      <c r="F100" s="4"/>
      <c r="G100" s="4">
        <f t="shared" ref="G100" si="346">SUM(C100:F100)</f>
        <v>2596</v>
      </c>
      <c r="I100" s="4">
        <f>Raw!J102</f>
        <v>157264</v>
      </c>
      <c r="J100" s="4">
        <f>Raw!K102</f>
        <v>308945</v>
      </c>
      <c r="K100" s="4">
        <f>Raw!L102</f>
        <v>355979</v>
      </c>
      <c r="L100" s="4">
        <f>Raw!M102</f>
        <v>265</v>
      </c>
      <c r="N100" s="6">
        <f>Raw!O102</f>
        <v>822453</v>
      </c>
    </row>
    <row r="101" spans="1:14" x14ac:dyDescent="0.25">
      <c r="A101" t="s">
        <v>28</v>
      </c>
      <c r="B101">
        <v>2024</v>
      </c>
      <c r="C101" s="4">
        <f t="shared" ref="C101" si="347">I101-I100</f>
        <v>836</v>
      </c>
      <c r="D101" s="4">
        <f t="shared" ref="D101" si="348">J101-J100</f>
        <v>819</v>
      </c>
      <c r="E101" s="4">
        <f t="shared" ref="E101" si="349">K101-K100</f>
        <v>1431</v>
      </c>
      <c r="F101" s="4"/>
      <c r="G101" s="4">
        <f t="shared" ref="G101" si="350">SUM(C101:F101)</f>
        <v>3086</v>
      </c>
      <c r="I101" s="4">
        <f>Raw!J103</f>
        <v>158100</v>
      </c>
      <c r="J101" s="4">
        <f>Raw!K103</f>
        <v>309764</v>
      </c>
      <c r="K101" s="4">
        <f>Raw!L103</f>
        <v>357410</v>
      </c>
      <c r="L101" s="4">
        <f>Raw!M103</f>
        <v>265</v>
      </c>
      <c r="N101" s="6">
        <f>Raw!O103</f>
        <v>825539</v>
      </c>
    </row>
    <row r="102" spans="1:14" x14ac:dyDescent="0.25">
      <c r="A102" t="s">
        <v>0</v>
      </c>
      <c r="B102">
        <v>2024</v>
      </c>
      <c r="C102" s="4">
        <f t="shared" ref="C102" si="351">I102-I101</f>
        <v>1034</v>
      </c>
      <c r="D102" s="4">
        <f t="shared" ref="D102" si="352">J102-J101</f>
        <v>977</v>
      </c>
      <c r="E102" s="4">
        <f t="shared" ref="E102" si="353">K102-K101</f>
        <v>1540</v>
      </c>
      <c r="F102" s="4"/>
      <c r="G102" s="4">
        <f t="shared" ref="G102" si="354">SUM(C102:F102)</f>
        <v>3551</v>
      </c>
      <c r="I102" s="4">
        <f>Raw!J104</f>
        <v>159134</v>
      </c>
      <c r="J102" s="4">
        <f>Raw!K104</f>
        <v>310741</v>
      </c>
      <c r="K102" s="4">
        <f>Raw!L104</f>
        <v>358950</v>
      </c>
      <c r="L102" s="4">
        <f>Raw!M104</f>
        <v>265</v>
      </c>
      <c r="N102" s="6">
        <f>Raw!O104</f>
        <v>829090</v>
      </c>
    </row>
    <row r="103" spans="1:14" x14ac:dyDescent="0.25">
      <c r="A103" t="s">
        <v>1</v>
      </c>
      <c r="B103">
        <v>2024</v>
      </c>
      <c r="C103" s="4">
        <f t="shared" ref="C103" si="355">I103-I102</f>
        <v>889</v>
      </c>
      <c r="D103" s="4">
        <f t="shared" ref="D103" si="356">J103-J102</f>
        <v>1353</v>
      </c>
      <c r="E103" s="4">
        <f t="shared" ref="E103" si="357">K103-K102</f>
        <v>2132</v>
      </c>
      <c r="F103" s="4"/>
      <c r="G103" s="4">
        <f t="shared" ref="G103" si="358">SUM(C103:F103)</f>
        <v>4374</v>
      </c>
      <c r="I103" s="4">
        <f>Raw!J105</f>
        <v>160023</v>
      </c>
      <c r="J103" s="4">
        <f>Raw!K105</f>
        <v>312094</v>
      </c>
      <c r="K103" s="4">
        <f>Raw!L105</f>
        <v>361082</v>
      </c>
      <c r="L103" s="4">
        <f>Raw!M105</f>
        <v>265</v>
      </c>
      <c r="N103" s="6">
        <f>Raw!O105</f>
        <v>833464</v>
      </c>
    </row>
    <row r="104" spans="1:14" x14ac:dyDescent="0.25">
      <c r="A104" t="s">
        <v>2</v>
      </c>
      <c r="B104">
        <v>2024</v>
      </c>
      <c r="C104" s="4">
        <f t="shared" ref="C104" si="359">I104-I103</f>
        <v>761</v>
      </c>
      <c r="D104" s="4">
        <f t="shared" ref="D104" si="360">J104-J103</f>
        <v>1414</v>
      </c>
      <c r="E104" s="4">
        <f t="shared" ref="E104" si="361">K104-K103</f>
        <v>2573</v>
      </c>
      <c r="F104" s="4"/>
      <c r="G104" s="4">
        <f t="shared" ref="G104" si="362">SUM(C104:F104)</f>
        <v>4748</v>
      </c>
      <c r="I104" s="4">
        <f>Raw!J106</f>
        <v>160784</v>
      </c>
      <c r="J104" s="4">
        <f>Raw!K106</f>
        <v>313508</v>
      </c>
      <c r="K104" s="4">
        <f>Raw!L106</f>
        <v>363655</v>
      </c>
      <c r="L104" s="4">
        <f>Raw!M106</f>
        <v>265</v>
      </c>
      <c r="N104" s="6">
        <f>Raw!O106</f>
        <v>838212</v>
      </c>
    </row>
    <row r="105" spans="1:14" x14ac:dyDescent="0.25">
      <c r="A105" t="s">
        <v>13</v>
      </c>
      <c r="B105">
        <v>2024</v>
      </c>
      <c r="C105" s="4">
        <f t="shared" ref="C105" si="363">I105-I104</f>
        <v>761</v>
      </c>
      <c r="D105" s="4">
        <f t="shared" ref="D105" si="364">J105-J104</f>
        <v>1171</v>
      </c>
      <c r="E105" s="4">
        <f t="shared" ref="E105" si="365">K105-K104</f>
        <v>2312</v>
      </c>
      <c r="F105" s="4"/>
      <c r="G105" s="4">
        <f t="shared" ref="G105" si="366">SUM(C105:F105)</f>
        <v>4244</v>
      </c>
      <c r="I105" s="4">
        <f>Raw!J107</f>
        <v>161545</v>
      </c>
      <c r="J105" s="4">
        <f>Raw!K107</f>
        <v>314679</v>
      </c>
      <c r="K105" s="4">
        <f>Raw!L107</f>
        <v>365967</v>
      </c>
      <c r="L105" s="4">
        <f>Raw!M107</f>
        <v>265</v>
      </c>
      <c r="N105" s="6">
        <f>Raw!O107</f>
        <v>842456</v>
      </c>
    </row>
    <row r="106" spans="1:14" x14ac:dyDescent="0.25">
      <c r="A106" t="s">
        <v>21</v>
      </c>
      <c r="B106">
        <v>2024</v>
      </c>
      <c r="C106" s="4">
        <f t="shared" ref="C106" si="367">I106-I105</f>
        <v>922</v>
      </c>
      <c r="D106" s="4">
        <f t="shared" ref="D106" si="368">J106-J105</f>
        <v>825</v>
      </c>
      <c r="E106" s="4">
        <f t="shared" ref="E106" si="369">K106-K105</f>
        <v>1907</v>
      </c>
      <c r="F106" s="4"/>
      <c r="G106" s="4">
        <f t="shared" ref="G106" si="370">SUM(C106:F106)</f>
        <v>3654</v>
      </c>
      <c r="I106" s="4">
        <f>Raw!J108</f>
        <v>162467</v>
      </c>
      <c r="J106" s="4">
        <f>Raw!K108</f>
        <v>315504</v>
      </c>
      <c r="K106" s="4">
        <f>Raw!L108</f>
        <v>367874</v>
      </c>
      <c r="L106" s="4">
        <f>Raw!M108</f>
        <v>265</v>
      </c>
      <c r="N106" s="6">
        <f>Raw!O108</f>
        <v>846110</v>
      </c>
    </row>
    <row r="107" spans="1:14" x14ac:dyDescent="0.25">
      <c r="A107" t="s">
        <v>22</v>
      </c>
      <c r="B107">
        <v>2024</v>
      </c>
      <c r="C107" s="4">
        <f t="shared" ref="C107" si="371">I107-I106</f>
        <v>884</v>
      </c>
      <c r="D107" s="4">
        <f t="shared" ref="D107" si="372">J107-J106</f>
        <v>619</v>
      </c>
      <c r="E107" s="4">
        <f t="shared" ref="E107" si="373">K107-K106</f>
        <v>1182</v>
      </c>
      <c r="F107" s="4"/>
      <c r="G107" s="4">
        <f t="shared" ref="G107" si="374">SUM(C107:F107)</f>
        <v>2685</v>
      </c>
      <c r="I107" s="4">
        <f>Raw!J109</f>
        <v>163351</v>
      </c>
      <c r="J107" s="4">
        <f>Raw!K109</f>
        <v>316123</v>
      </c>
      <c r="K107" s="4">
        <f>Raw!L109</f>
        <v>369056</v>
      </c>
      <c r="L107" s="4">
        <f>Raw!M109</f>
        <v>265</v>
      </c>
      <c r="N107" s="6">
        <f>Raw!O109</f>
        <v>848795</v>
      </c>
    </row>
    <row r="108" spans="1:14" x14ac:dyDescent="0.25">
      <c r="A108" t="s">
        <v>23</v>
      </c>
      <c r="B108">
        <v>2024</v>
      </c>
      <c r="C108" s="4">
        <f t="shared" ref="C108" si="375">I108-I107</f>
        <v>837</v>
      </c>
      <c r="D108" s="4">
        <f t="shared" ref="D108" si="376">J108-J107</f>
        <v>524</v>
      </c>
      <c r="E108" s="4">
        <f t="shared" ref="E108" si="377">K108-K107</f>
        <v>967</v>
      </c>
      <c r="F108" s="4"/>
      <c r="G108" s="4">
        <f t="shared" ref="G108" si="378">SUM(C108:F108)</f>
        <v>2328</v>
      </c>
      <c r="I108" s="4">
        <f>Raw!J110</f>
        <v>164188</v>
      </c>
      <c r="J108" s="4">
        <f>Raw!K110</f>
        <v>316647</v>
      </c>
      <c r="K108" s="4">
        <f>Raw!L110</f>
        <v>370023</v>
      </c>
      <c r="L108" s="4">
        <f>Raw!M110</f>
        <v>265</v>
      </c>
      <c r="N108" s="6">
        <f>Raw!O110</f>
        <v>851123</v>
      </c>
    </row>
    <row r="109" spans="1:14" x14ac:dyDescent="0.25">
      <c r="A109" t="s">
        <v>24</v>
      </c>
      <c r="B109">
        <v>2024</v>
      </c>
      <c r="C109" s="4">
        <f t="shared" ref="C109" si="379">I109-I108</f>
        <v>759</v>
      </c>
      <c r="D109" s="4">
        <f t="shared" ref="D109" si="380">J109-J108</f>
        <v>491</v>
      </c>
      <c r="E109" s="4">
        <f t="shared" ref="E109" si="381">K109-K108</f>
        <v>938</v>
      </c>
      <c r="F109" s="4"/>
      <c r="G109" s="4">
        <f t="shared" ref="G109" si="382">SUM(C109:F109)</f>
        <v>2188</v>
      </c>
      <c r="I109" s="4">
        <f>Raw!J111</f>
        <v>164947</v>
      </c>
      <c r="J109" s="4">
        <f>Raw!K111</f>
        <v>317138</v>
      </c>
      <c r="K109" s="4">
        <f>Raw!L111</f>
        <v>370961</v>
      </c>
      <c r="L109" s="4">
        <f>Raw!M111</f>
        <v>265</v>
      </c>
      <c r="N109" s="6">
        <f>Raw!O111</f>
        <v>853311</v>
      </c>
    </row>
    <row r="110" spans="1:14" x14ac:dyDescent="0.25">
      <c r="A110" t="s">
        <v>25</v>
      </c>
      <c r="B110">
        <v>2024</v>
      </c>
      <c r="C110" s="4">
        <f t="shared" ref="C110" si="383">I110-I109</f>
        <v>837</v>
      </c>
      <c r="D110" s="4">
        <f t="shared" ref="D110" si="384">J110-J109</f>
        <v>503</v>
      </c>
      <c r="E110" s="4">
        <f t="shared" ref="E110" si="385">K110-K109</f>
        <v>1047</v>
      </c>
      <c r="F110" s="4"/>
      <c r="G110" s="4">
        <f t="shared" ref="G110" si="386">SUM(C110:F110)</f>
        <v>2387</v>
      </c>
      <c r="I110" s="4">
        <f>Raw!J112</f>
        <v>165784</v>
      </c>
      <c r="J110" s="4">
        <f>Raw!K112</f>
        <v>317641</v>
      </c>
      <c r="K110" s="4">
        <f>Raw!L112</f>
        <v>372008</v>
      </c>
      <c r="L110" s="4">
        <f>Raw!M112</f>
        <v>265</v>
      </c>
      <c r="N110" s="6">
        <f>Raw!O112</f>
        <v>855698</v>
      </c>
    </row>
    <row r="111" spans="1:14" x14ac:dyDescent="0.25">
      <c r="A111" t="s">
        <v>26</v>
      </c>
      <c r="B111">
        <v>2025</v>
      </c>
      <c r="C111" s="4">
        <f t="shared" ref="C111" si="387">I111-I110</f>
        <v>678</v>
      </c>
      <c r="D111" s="4">
        <f t="shared" ref="D111" si="388">J111-J110</f>
        <v>520</v>
      </c>
      <c r="E111" s="4">
        <f t="shared" ref="E111" si="389">K111-K110</f>
        <v>957</v>
      </c>
      <c r="F111" s="4"/>
      <c r="G111" s="4">
        <f t="shared" ref="G111" si="390">SUM(C111:F111)</f>
        <v>2155</v>
      </c>
      <c r="I111" s="4">
        <f>Raw!J113</f>
        <v>166462</v>
      </c>
      <c r="J111" s="4">
        <f>Raw!K113</f>
        <v>318161</v>
      </c>
      <c r="K111" s="4">
        <f>Raw!L113</f>
        <v>372965</v>
      </c>
      <c r="L111" s="4">
        <f>Raw!M113</f>
        <v>265</v>
      </c>
      <c r="N111" s="6">
        <f>Raw!O113</f>
        <v>857853</v>
      </c>
    </row>
    <row r="112" spans="1:14" x14ac:dyDescent="0.25">
      <c r="A112" t="s">
        <v>27</v>
      </c>
      <c r="B112">
        <v>2025</v>
      </c>
      <c r="C112" s="4">
        <f t="shared" ref="C112" si="391">I112-I111</f>
        <v>782</v>
      </c>
      <c r="D112" s="4">
        <f t="shared" ref="D112" si="392">J112-J111</f>
        <v>614</v>
      </c>
      <c r="E112" s="4">
        <f t="shared" ref="E112" si="393">K112-K111</f>
        <v>1070</v>
      </c>
      <c r="F112" s="4"/>
      <c r="G112" s="4">
        <f t="shared" ref="G112" si="394">SUM(C112:F112)</f>
        <v>2466</v>
      </c>
      <c r="I112" s="4">
        <f>Raw!J114</f>
        <v>167244</v>
      </c>
      <c r="J112" s="4">
        <f>Raw!K114</f>
        <v>318775</v>
      </c>
      <c r="K112" s="4">
        <f>Raw!L114</f>
        <v>374035</v>
      </c>
      <c r="L112" s="4">
        <f>Raw!M114</f>
        <v>265</v>
      </c>
      <c r="N112" s="6">
        <f>Raw!O114</f>
        <v>860319</v>
      </c>
    </row>
    <row r="113" spans="1:14" x14ac:dyDescent="0.25">
      <c r="A113" t="s">
        <v>28</v>
      </c>
      <c r="B113">
        <v>2025</v>
      </c>
      <c r="C113" s="4">
        <f t="shared" ref="C113" si="395">I113-I112</f>
        <v>1029</v>
      </c>
      <c r="D113" s="4">
        <f t="shared" ref="D113" si="396">J113-J112</f>
        <v>888</v>
      </c>
      <c r="E113" s="4">
        <f t="shared" ref="E113" si="397">K113-K112</f>
        <v>1524</v>
      </c>
      <c r="F113" s="4"/>
      <c r="G113" s="4">
        <f t="shared" ref="G113" si="398">SUM(C113:F113)</f>
        <v>3441</v>
      </c>
      <c r="I113" s="4">
        <f>Raw!J115</f>
        <v>168273</v>
      </c>
      <c r="J113" s="4">
        <f>Raw!K115</f>
        <v>319663</v>
      </c>
      <c r="K113" s="4">
        <f>Raw!L115</f>
        <v>375559</v>
      </c>
      <c r="L113" s="4">
        <f>Raw!M115</f>
        <v>265</v>
      </c>
      <c r="N113" s="6">
        <f>Raw!O115</f>
        <v>863760</v>
      </c>
    </row>
    <row r="114" spans="1:14" x14ac:dyDescent="0.25">
      <c r="A114" t="s">
        <v>0</v>
      </c>
      <c r="B114">
        <v>2025</v>
      </c>
      <c r="C114" s="4">
        <f t="shared" ref="C114" si="399">I114-I113</f>
        <v>873</v>
      </c>
      <c r="D114" s="4">
        <f t="shared" ref="D114" si="400">J114-J113</f>
        <v>924</v>
      </c>
      <c r="E114" s="4">
        <f t="shared" ref="E114" si="401">K114-K113</f>
        <v>1475</v>
      </c>
      <c r="F114" s="4"/>
      <c r="G114" s="4">
        <f t="shared" ref="G114" si="402">SUM(C114:F114)</f>
        <v>3272</v>
      </c>
      <c r="I114" s="4">
        <f>Raw!J116</f>
        <v>169146</v>
      </c>
      <c r="J114" s="4">
        <f>Raw!K116</f>
        <v>320587</v>
      </c>
      <c r="K114" s="4">
        <f>Raw!L116</f>
        <v>377034</v>
      </c>
      <c r="L114" s="4">
        <f>Raw!M116</f>
        <v>265</v>
      </c>
      <c r="N114" s="6">
        <f>Raw!O116</f>
        <v>867032</v>
      </c>
    </row>
    <row r="115" spans="1:14" x14ac:dyDescent="0.25">
      <c r="C115" s="11"/>
    </row>
  </sheetData>
  <mergeCells count="2">
    <mergeCell ref="A4:G4"/>
    <mergeCell ref="I4:N4"/>
  </mergeCells>
  <printOptions gridLines="1"/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"/>
  <sheetViews>
    <sheetView zoomScale="145" zoomScaleNormal="145" workbookViewId="0">
      <selection activeCell="C14" sqref="C14"/>
    </sheetView>
  </sheetViews>
  <sheetFormatPr defaultRowHeight="15" x14ac:dyDescent="0.25"/>
  <cols>
    <col min="1" max="1" width="16.85546875" bestFit="1" customWidth="1"/>
    <col min="4" max="4" width="10.140625" bestFit="1" customWidth="1"/>
    <col min="5" max="6" width="11.7109375" bestFit="1" customWidth="1"/>
    <col min="7" max="7" width="9.5703125" bestFit="1" customWidth="1"/>
    <col min="8" max="8" width="11.7109375" bestFit="1" customWidth="1"/>
    <col min="10" max="10" width="10.7109375" bestFit="1" customWidth="1"/>
    <col min="11" max="12" width="11.7109375" bestFit="1" customWidth="1"/>
    <col min="13" max="13" width="9.28515625" bestFit="1" customWidth="1"/>
    <col min="14" max="14" width="11.7109375" bestFit="1" customWidth="1"/>
    <col min="15" max="15" width="9.28515625" bestFit="1" customWidth="1"/>
    <col min="16" max="16" width="11.7109375" bestFit="1" customWidth="1"/>
  </cols>
  <sheetData>
    <row r="1" spans="2:16" x14ac:dyDescent="0.25">
      <c r="E1" s="3" t="s">
        <v>15</v>
      </c>
    </row>
    <row r="2" spans="2:16" x14ac:dyDescent="0.25">
      <c r="B2" t="s">
        <v>16</v>
      </c>
      <c r="E2" s="3" t="s">
        <v>17</v>
      </c>
    </row>
    <row r="5" spans="2:16" x14ac:dyDescent="0.25">
      <c r="D5" t="s">
        <v>3</v>
      </c>
      <c r="K5" t="s">
        <v>4</v>
      </c>
    </row>
    <row r="6" spans="2:16" x14ac:dyDescent="0.25">
      <c r="B6" s="1" t="s">
        <v>5</v>
      </c>
      <c r="C6" s="1" t="s">
        <v>14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J6" s="1" t="s">
        <v>6</v>
      </c>
      <c r="K6" s="1" t="s">
        <v>7</v>
      </c>
      <c r="L6" s="1" t="s">
        <v>8</v>
      </c>
      <c r="M6" s="1" t="s">
        <v>9</v>
      </c>
      <c r="N6" s="2" t="s">
        <v>12</v>
      </c>
      <c r="O6" t="s">
        <v>11</v>
      </c>
      <c r="P6" t="s">
        <v>10</v>
      </c>
    </row>
    <row r="7" spans="2:16" hidden="1" x14ac:dyDescent="0.25"/>
    <row r="8" spans="2:16" hidden="1" x14ac:dyDescent="0.25"/>
    <row r="9" spans="2:16" x14ac:dyDescent="0.25">
      <c r="B9" t="s">
        <v>0</v>
      </c>
      <c r="C9">
        <v>2016</v>
      </c>
      <c r="D9" s="4">
        <v>698</v>
      </c>
      <c r="E9" s="4">
        <v>1221</v>
      </c>
      <c r="F9" s="4">
        <v>2553</v>
      </c>
      <c r="G9" s="4">
        <v>1</v>
      </c>
      <c r="H9" s="4">
        <v>4473</v>
      </c>
      <c r="J9" s="4">
        <v>88399</v>
      </c>
      <c r="K9" s="4">
        <v>215754</v>
      </c>
      <c r="L9" s="4">
        <v>181413</v>
      </c>
      <c r="M9" s="4">
        <v>263</v>
      </c>
      <c r="N9" s="4">
        <f>SUM(J9:M9)</f>
        <v>485829</v>
      </c>
      <c r="O9" s="4">
        <f>P9-N9</f>
        <v>5</v>
      </c>
      <c r="P9" s="4">
        <v>485834</v>
      </c>
    </row>
    <row r="10" spans="2:16" x14ac:dyDescent="0.25">
      <c r="B10" t="s">
        <v>1</v>
      </c>
      <c r="C10">
        <v>2016</v>
      </c>
      <c r="D10" s="4">
        <f>J10-J9</f>
        <v>668</v>
      </c>
      <c r="E10" s="4">
        <f t="shared" ref="E10:G12" si="0">K10-K9</f>
        <v>1501</v>
      </c>
      <c r="F10" s="4">
        <f t="shared" si="0"/>
        <v>2749</v>
      </c>
      <c r="G10" s="4">
        <f t="shared" si="0"/>
        <v>0</v>
      </c>
      <c r="H10" s="4">
        <f>SUM(D10:G10)</f>
        <v>4918</v>
      </c>
      <c r="J10" s="4">
        <v>89067</v>
      </c>
      <c r="K10" s="4">
        <v>217255</v>
      </c>
      <c r="L10" s="4">
        <v>184162</v>
      </c>
      <c r="M10" s="4">
        <v>263</v>
      </c>
      <c r="N10" s="4">
        <f>SUM(J10:M10)</f>
        <v>490747</v>
      </c>
      <c r="O10" s="4">
        <f>P10-N10</f>
        <v>5</v>
      </c>
      <c r="P10" s="4">
        <v>490752</v>
      </c>
    </row>
    <row r="11" spans="2:16" x14ac:dyDescent="0.25">
      <c r="B11" t="s">
        <v>2</v>
      </c>
      <c r="C11">
        <v>2016</v>
      </c>
      <c r="D11" s="4">
        <f>J11-J10</f>
        <v>689</v>
      </c>
      <c r="E11" s="4">
        <f t="shared" si="0"/>
        <v>1759</v>
      </c>
      <c r="F11" s="4">
        <f t="shared" si="0"/>
        <v>3588</v>
      </c>
      <c r="G11" s="4">
        <f t="shared" si="0"/>
        <v>0</v>
      </c>
      <c r="H11" s="4">
        <f>SUM(D11:G11)</f>
        <v>6036</v>
      </c>
      <c r="J11" s="4">
        <v>89756</v>
      </c>
      <c r="K11" s="4">
        <v>219014</v>
      </c>
      <c r="L11" s="4">
        <v>187750</v>
      </c>
      <c r="M11" s="4">
        <v>263</v>
      </c>
      <c r="N11" s="4">
        <f t="shared" ref="N11:N12" si="1">SUM(J11:M11)</f>
        <v>496783</v>
      </c>
      <c r="O11" s="4">
        <f>P11-N11</f>
        <v>55</v>
      </c>
      <c r="P11" s="4">
        <v>496838</v>
      </c>
    </row>
    <row r="12" spans="2:16" x14ac:dyDescent="0.25">
      <c r="B12" t="s">
        <v>13</v>
      </c>
      <c r="C12">
        <v>2016</v>
      </c>
      <c r="D12" s="4">
        <f>J12-J11</f>
        <v>655</v>
      </c>
      <c r="E12" s="4">
        <f t="shared" si="0"/>
        <v>1279</v>
      </c>
      <c r="F12" s="4">
        <f t="shared" si="0"/>
        <v>2845</v>
      </c>
      <c r="G12" s="4">
        <f t="shared" si="0"/>
        <v>0</v>
      </c>
      <c r="H12" s="4">
        <f>SUM(D12:G12)</f>
        <v>4779</v>
      </c>
      <c r="J12" s="4">
        <v>90411</v>
      </c>
      <c r="K12" s="4">
        <v>220293</v>
      </c>
      <c r="L12" s="4">
        <v>190595</v>
      </c>
      <c r="M12" s="4">
        <v>263</v>
      </c>
      <c r="N12" s="4">
        <f t="shared" si="1"/>
        <v>501562</v>
      </c>
      <c r="O12" s="4">
        <f>P12-N12</f>
        <v>55</v>
      </c>
      <c r="P12" s="4">
        <v>501617</v>
      </c>
    </row>
  </sheetData>
  <printOptions gridLines="1"/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16"/>
  <sheetViews>
    <sheetView zoomScale="115" zoomScaleNormal="115" workbookViewId="0">
      <pane ySplit="7" topLeftCell="A94" activePane="bottomLeft" state="frozen"/>
      <selection pane="bottomLeft" activeCell="C116" sqref="C116"/>
    </sheetView>
  </sheetViews>
  <sheetFormatPr defaultRowHeight="15" x14ac:dyDescent="0.25"/>
  <cols>
    <col min="1" max="1" width="16.85546875" bestFit="1" customWidth="1"/>
    <col min="2" max="2" width="10.85546875" bestFit="1" customWidth="1"/>
    <col min="4" max="4" width="10.140625" bestFit="1" customWidth="1"/>
    <col min="5" max="6" width="11.7109375" bestFit="1" customWidth="1"/>
    <col min="7" max="7" width="9.5703125" bestFit="1" customWidth="1"/>
    <col min="8" max="8" width="11.7109375" bestFit="1" customWidth="1"/>
    <col min="10" max="10" width="12.28515625" bestFit="1" customWidth="1"/>
    <col min="11" max="12" width="11.7109375" bestFit="1" customWidth="1"/>
    <col min="13" max="13" width="9.28515625" bestFit="1" customWidth="1"/>
    <col min="14" max="14" width="14" bestFit="1" customWidth="1"/>
    <col min="15" max="15" width="11.7109375" bestFit="1" customWidth="1"/>
    <col min="16" max="16" width="11.140625" bestFit="1" customWidth="1"/>
  </cols>
  <sheetData>
    <row r="1" spans="2:17" x14ac:dyDescent="0.25">
      <c r="E1" s="3" t="s">
        <v>15</v>
      </c>
    </row>
    <row r="2" spans="2:17" x14ac:dyDescent="0.25">
      <c r="B2" t="s">
        <v>16</v>
      </c>
      <c r="E2" s="3" t="s">
        <v>32</v>
      </c>
    </row>
    <row r="4" spans="2:17" x14ac:dyDescent="0.25">
      <c r="D4" t="s">
        <v>3</v>
      </c>
      <c r="K4" t="s">
        <v>4</v>
      </c>
      <c r="O4" s="5"/>
      <c r="P4" s="5"/>
      <c r="Q4" s="5"/>
    </row>
    <row r="5" spans="2:17" ht="26.25" x14ac:dyDescent="0.25">
      <c r="B5" s="1" t="s">
        <v>5</v>
      </c>
      <c r="C5" s="1" t="s">
        <v>14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J5" s="1" t="s">
        <v>6</v>
      </c>
      <c r="K5" s="1" t="s">
        <v>7</v>
      </c>
      <c r="L5" s="1" t="s">
        <v>8</v>
      </c>
      <c r="M5" s="1" t="s">
        <v>9</v>
      </c>
      <c r="N5" s="5" t="s">
        <v>10</v>
      </c>
      <c r="O5" s="7" t="s">
        <v>18</v>
      </c>
      <c r="P5" s="5"/>
    </row>
    <row r="6" spans="2:17" hidden="1" x14ac:dyDescent="0.25">
      <c r="N6" s="5"/>
      <c r="O6" s="5"/>
      <c r="P6" s="5"/>
    </row>
    <row r="7" spans="2:17" hidden="1" x14ac:dyDescent="0.25">
      <c r="N7" s="5"/>
      <c r="O7" s="5"/>
      <c r="P7" s="5"/>
    </row>
    <row r="8" spans="2:17" x14ac:dyDescent="0.25">
      <c r="B8" t="s">
        <v>0</v>
      </c>
      <c r="C8">
        <v>2016</v>
      </c>
      <c r="D8" s="4">
        <v>698</v>
      </c>
      <c r="E8" s="4">
        <v>1221</v>
      </c>
      <c r="F8" s="4">
        <v>2553</v>
      </c>
      <c r="G8" s="4">
        <v>1</v>
      </c>
      <c r="H8" s="4">
        <v>4473</v>
      </c>
      <c r="J8" s="4">
        <v>88399</v>
      </c>
      <c r="K8" s="4">
        <v>215754</v>
      </c>
      <c r="L8" s="4">
        <v>181413</v>
      </c>
      <c r="M8" s="4">
        <v>263</v>
      </c>
      <c r="N8" s="6">
        <v>485834</v>
      </c>
      <c r="O8" s="6">
        <f t="shared" ref="O8:O13" si="0">SUM(J8:M8)</f>
        <v>485829</v>
      </c>
      <c r="P8" s="10"/>
    </row>
    <row r="9" spans="2:17" x14ac:dyDescent="0.25">
      <c r="B9" t="s">
        <v>1</v>
      </c>
      <c r="C9">
        <v>2016</v>
      </c>
      <c r="D9" s="4">
        <f t="shared" ref="D9:D14" si="1">J9-J8</f>
        <v>643</v>
      </c>
      <c r="E9" s="4">
        <f t="shared" ref="E9:G11" si="2">K9-K8</f>
        <v>1454</v>
      </c>
      <c r="F9" s="4">
        <f t="shared" si="2"/>
        <v>2731</v>
      </c>
      <c r="G9" s="4">
        <f t="shared" si="2"/>
        <v>0</v>
      </c>
      <c r="H9" s="4">
        <f t="shared" ref="H9:H15" si="3">SUM(D9:G9)</f>
        <v>4828</v>
      </c>
      <c r="J9" s="4">
        <v>89042</v>
      </c>
      <c r="K9" s="4">
        <v>217208</v>
      </c>
      <c r="L9" s="4">
        <v>184144</v>
      </c>
      <c r="M9" s="4">
        <v>263</v>
      </c>
      <c r="N9" s="6">
        <v>490712</v>
      </c>
      <c r="O9" s="6">
        <f t="shared" si="0"/>
        <v>490657</v>
      </c>
      <c r="P9" s="10"/>
    </row>
    <row r="10" spans="2:17" x14ac:dyDescent="0.25">
      <c r="B10" t="s">
        <v>2</v>
      </c>
      <c r="C10">
        <v>2016</v>
      </c>
      <c r="D10" s="4">
        <f t="shared" si="1"/>
        <v>714</v>
      </c>
      <c r="E10" s="4">
        <f t="shared" si="2"/>
        <v>1806</v>
      </c>
      <c r="F10" s="4">
        <f t="shared" si="2"/>
        <v>3606</v>
      </c>
      <c r="G10" s="4">
        <f t="shared" si="2"/>
        <v>0</v>
      </c>
      <c r="H10" s="4">
        <f t="shared" si="3"/>
        <v>6126</v>
      </c>
      <c r="J10" s="4">
        <v>89756</v>
      </c>
      <c r="K10" s="4">
        <v>219014</v>
      </c>
      <c r="L10" s="4">
        <v>187750</v>
      </c>
      <c r="M10" s="4">
        <v>263</v>
      </c>
      <c r="N10" s="4">
        <v>496838</v>
      </c>
      <c r="O10" s="6">
        <f t="shared" si="0"/>
        <v>496783</v>
      </c>
      <c r="P10" s="10"/>
    </row>
    <row r="11" spans="2:17" x14ac:dyDescent="0.25">
      <c r="B11" t="s">
        <v>13</v>
      </c>
      <c r="C11">
        <v>2016</v>
      </c>
      <c r="D11" s="4">
        <f t="shared" si="1"/>
        <v>655</v>
      </c>
      <c r="E11" s="4">
        <f t="shared" si="2"/>
        <v>1279</v>
      </c>
      <c r="F11" s="4">
        <f t="shared" si="2"/>
        <v>2845</v>
      </c>
      <c r="G11" s="4">
        <f t="shared" si="2"/>
        <v>0</v>
      </c>
      <c r="H11" s="4">
        <f t="shared" si="3"/>
        <v>4779</v>
      </c>
      <c r="J11" s="4">
        <v>90411</v>
      </c>
      <c r="K11" s="4">
        <v>220293</v>
      </c>
      <c r="L11" s="4">
        <v>190595</v>
      </c>
      <c r="M11" s="4">
        <v>263</v>
      </c>
      <c r="N11" s="4">
        <v>501617</v>
      </c>
      <c r="O11" s="6">
        <f t="shared" si="0"/>
        <v>501562</v>
      </c>
      <c r="P11" s="10"/>
    </row>
    <row r="12" spans="2:17" x14ac:dyDescent="0.25">
      <c r="B12" t="s">
        <v>21</v>
      </c>
      <c r="C12">
        <v>2016</v>
      </c>
      <c r="D12" s="4">
        <f t="shared" si="1"/>
        <v>625</v>
      </c>
      <c r="E12" s="4">
        <f t="shared" ref="E12:E13" si="4">K12-K11</f>
        <v>926</v>
      </c>
      <c r="F12" s="4">
        <f t="shared" ref="F12:F13" si="5">L12-L11</f>
        <v>2233</v>
      </c>
      <c r="G12" s="4">
        <f t="shared" ref="G12" si="6">M12-M11</f>
        <v>0</v>
      </c>
      <c r="H12" s="4">
        <f t="shared" si="3"/>
        <v>3784</v>
      </c>
      <c r="J12" s="4">
        <v>91036</v>
      </c>
      <c r="K12" s="4">
        <v>221219</v>
      </c>
      <c r="L12" s="4">
        <v>192828</v>
      </c>
      <c r="M12" s="4">
        <v>263</v>
      </c>
      <c r="N12" s="4">
        <v>505401</v>
      </c>
      <c r="O12" s="6">
        <f t="shared" si="0"/>
        <v>505346</v>
      </c>
      <c r="P12" s="10"/>
    </row>
    <row r="13" spans="2:17" x14ac:dyDescent="0.25">
      <c r="B13" t="s">
        <v>22</v>
      </c>
      <c r="C13">
        <v>2016</v>
      </c>
      <c r="D13" s="4">
        <f t="shared" si="1"/>
        <v>662</v>
      </c>
      <c r="E13" s="4">
        <f t="shared" si="4"/>
        <v>682</v>
      </c>
      <c r="F13" s="4">
        <f t="shared" si="5"/>
        <v>1669</v>
      </c>
      <c r="H13" s="4">
        <f t="shared" si="3"/>
        <v>3013</v>
      </c>
      <c r="J13" s="4">
        <v>91698</v>
      </c>
      <c r="K13" s="4">
        <v>221901</v>
      </c>
      <c r="L13" s="4">
        <v>194497</v>
      </c>
      <c r="M13" s="4">
        <v>263</v>
      </c>
      <c r="N13" s="4">
        <v>508414</v>
      </c>
      <c r="O13" s="6">
        <f t="shared" si="0"/>
        <v>508359</v>
      </c>
      <c r="P13" s="10"/>
    </row>
    <row r="14" spans="2:17" x14ac:dyDescent="0.25">
      <c r="B14" t="s">
        <v>23</v>
      </c>
      <c r="C14">
        <v>2016</v>
      </c>
      <c r="D14" s="4">
        <f t="shared" si="1"/>
        <v>515</v>
      </c>
      <c r="E14" s="4">
        <f t="shared" ref="E14" si="7">K14-K13</f>
        <v>680</v>
      </c>
      <c r="F14" s="4">
        <f t="shared" ref="F14" si="8">L14-L13</f>
        <v>1276</v>
      </c>
      <c r="H14" s="4">
        <f t="shared" si="3"/>
        <v>2471</v>
      </c>
      <c r="J14" s="4">
        <v>92213</v>
      </c>
      <c r="K14" s="4">
        <v>222581</v>
      </c>
      <c r="L14" s="4">
        <v>195773</v>
      </c>
      <c r="M14" s="4">
        <v>263</v>
      </c>
      <c r="N14" s="4">
        <v>510885</v>
      </c>
      <c r="O14" s="6">
        <f t="shared" ref="O14:O47" si="9">SUM(J14:M14)</f>
        <v>510830</v>
      </c>
      <c r="P14" s="10"/>
    </row>
    <row r="15" spans="2:17" x14ac:dyDescent="0.25">
      <c r="B15" t="s">
        <v>24</v>
      </c>
      <c r="C15">
        <v>2016</v>
      </c>
      <c r="D15" s="4">
        <f t="shared" ref="D15" si="10">J15-J14</f>
        <v>632</v>
      </c>
      <c r="E15" s="4">
        <f t="shared" ref="E15" si="11">K15-K14</f>
        <v>624</v>
      </c>
      <c r="F15" s="4">
        <f t="shared" ref="F15" si="12">L15-L14</f>
        <v>1432</v>
      </c>
      <c r="H15" s="4">
        <f t="shared" si="3"/>
        <v>2688</v>
      </c>
      <c r="J15" s="4">
        <v>92845</v>
      </c>
      <c r="K15" s="4">
        <v>223205</v>
      </c>
      <c r="L15" s="4">
        <v>197205</v>
      </c>
      <c r="M15" s="4">
        <v>263</v>
      </c>
      <c r="N15" s="4">
        <v>513573</v>
      </c>
      <c r="O15" s="6">
        <f t="shared" si="9"/>
        <v>513518</v>
      </c>
      <c r="P15" s="10"/>
    </row>
    <row r="16" spans="2:17" x14ac:dyDescent="0.25">
      <c r="B16" t="s">
        <v>25</v>
      </c>
      <c r="C16">
        <v>2016</v>
      </c>
      <c r="D16" s="4">
        <f t="shared" ref="D16" si="13">J16-J15</f>
        <v>656</v>
      </c>
      <c r="E16" s="4">
        <f t="shared" ref="E16" si="14">K16-K15</f>
        <v>695</v>
      </c>
      <c r="F16" s="4">
        <f t="shared" ref="F16" si="15">L16-L15</f>
        <v>1815</v>
      </c>
      <c r="H16" s="4">
        <f t="shared" ref="H16" si="16">SUM(D16:G16)</f>
        <v>3166</v>
      </c>
      <c r="J16" s="4">
        <v>93501</v>
      </c>
      <c r="K16" s="4">
        <v>223900</v>
      </c>
      <c r="L16" s="4">
        <v>199020</v>
      </c>
      <c r="M16" s="4">
        <v>263</v>
      </c>
      <c r="N16" s="4">
        <v>516739</v>
      </c>
      <c r="O16" s="6">
        <f t="shared" si="9"/>
        <v>516684</v>
      </c>
      <c r="P16" s="10"/>
    </row>
    <row r="17" spans="2:17" x14ac:dyDescent="0.25">
      <c r="B17" t="s">
        <v>26</v>
      </c>
      <c r="C17">
        <v>2017</v>
      </c>
      <c r="D17" s="4">
        <f t="shared" ref="D17" si="17">J17-J16</f>
        <v>605</v>
      </c>
      <c r="E17" s="4">
        <f t="shared" ref="E17" si="18">K17-K16</f>
        <v>675</v>
      </c>
      <c r="F17" s="4">
        <f t="shared" ref="F17" si="19">L17-L16</f>
        <v>1865</v>
      </c>
      <c r="H17" s="4">
        <f t="shared" ref="H17:H18" si="20">SUM(D17:G17)</f>
        <v>3145</v>
      </c>
      <c r="J17" s="4">
        <v>94106</v>
      </c>
      <c r="K17" s="4">
        <v>224575</v>
      </c>
      <c r="L17" s="4">
        <v>200885</v>
      </c>
      <c r="M17" s="4">
        <v>263</v>
      </c>
      <c r="N17" s="4">
        <v>519884</v>
      </c>
      <c r="O17" s="6">
        <f t="shared" si="9"/>
        <v>519829</v>
      </c>
      <c r="P17" s="10"/>
    </row>
    <row r="18" spans="2:17" x14ac:dyDescent="0.25">
      <c r="B18" t="s">
        <v>27</v>
      </c>
      <c r="C18">
        <v>2017</v>
      </c>
      <c r="D18" s="4">
        <f t="shared" ref="D18" si="21">J18-J17</f>
        <v>603</v>
      </c>
      <c r="E18" s="4">
        <f t="shared" ref="E18" si="22">K18-K17</f>
        <v>729</v>
      </c>
      <c r="F18" s="4">
        <f t="shared" ref="F18" si="23">L18-L17</f>
        <v>1585</v>
      </c>
      <c r="H18" s="4">
        <f t="shared" si="20"/>
        <v>2917</v>
      </c>
      <c r="J18" s="4">
        <v>94709</v>
      </c>
      <c r="K18" s="4">
        <v>225304</v>
      </c>
      <c r="L18" s="4">
        <v>202470</v>
      </c>
      <c r="M18" s="4">
        <v>263</v>
      </c>
      <c r="N18" s="4">
        <v>522801</v>
      </c>
      <c r="O18" s="6">
        <f t="shared" si="9"/>
        <v>522746</v>
      </c>
      <c r="P18" s="10"/>
    </row>
    <row r="19" spans="2:17" x14ac:dyDescent="0.25">
      <c r="B19" t="s">
        <v>28</v>
      </c>
      <c r="C19">
        <v>2017</v>
      </c>
      <c r="D19" s="4">
        <f t="shared" ref="D19" si="24">J19-J18</f>
        <v>739</v>
      </c>
      <c r="E19" s="4">
        <f t="shared" ref="E19" si="25">K19-K18</f>
        <v>1208</v>
      </c>
      <c r="F19" s="4">
        <f t="shared" ref="F19" si="26">L19-L18</f>
        <v>2347</v>
      </c>
      <c r="H19" s="4">
        <f t="shared" ref="H19" si="27">SUM(D19:G19)</f>
        <v>4294</v>
      </c>
      <c r="J19" s="4">
        <v>95448</v>
      </c>
      <c r="K19" s="4">
        <v>226512</v>
      </c>
      <c r="L19" s="4">
        <v>204817</v>
      </c>
      <c r="M19" s="4">
        <v>263</v>
      </c>
      <c r="N19" s="4">
        <v>527095</v>
      </c>
      <c r="O19" s="6">
        <f t="shared" si="9"/>
        <v>527040</v>
      </c>
      <c r="P19" s="10"/>
    </row>
    <row r="20" spans="2:17" x14ac:dyDescent="0.25">
      <c r="B20" t="s">
        <v>0</v>
      </c>
      <c r="C20">
        <v>2017</v>
      </c>
      <c r="D20" s="4">
        <f t="shared" ref="D20" si="28">J20-J19</f>
        <v>650</v>
      </c>
      <c r="E20" s="4">
        <f t="shared" ref="E20" si="29">K20-K19</f>
        <v>1214</v>
      </c>
      <c r="F20" s="4">
        <f t="shared" ref="F20" si="30">L20-L19</f>
        <v>2027</v>
      </c>
      <c r="H20" s="4">
        <f t="shared" ref="H20" si="31">SUM(D20:G20)</f>
        <v>3891</v>
      </c>
      <c r="J20" s="4">
        <v>96098</v>
      </c>
      <c r="K20" s="4">
        <v>227726</v>
      </c>
      <c r="L20" s="4">
        <v>206844</v>
      </c>
      <c r="M20" s="4">
        <v>263</v>
      </c>
      <c r="N20" s="4">
        <v>530986</v>
      </c>
      <c r="O20" s="6">
        <f t="shared" si="9"/>
        <v>530931</v>
      </c>
      <c r="P20" s="10"/>
    </row>
    <row r="21" spans="2:17" x14ac:dyDescent="0.25">
      <c r="B21" t="s">
        <v>1</v>
      </c>
      <c r="C21">
        <v>2017</v>
      </c>
      <c r="D21" s="4">
        <f t="shared" ref="D21" si="32">J21-J20</f>
        <v>763</v>
      </c>
      <c r="E21" s="4">
        <f t="shared" ref="E21" si="33">K21-K20</f>
        <v>1543</v>
      </c>
      <c r="F21" s="4">
        <f t="shared" ref="F21" si="34">L21-L20</f>
        <v>2589</v>
      </c>
      <c r="H21" s="4">
        <f t="shared" ref="H21" si="35">SUM(D21:G21)</f>
        <v>4895</v>
      </c>
      <c r="J21" s="4">
        <v>96861</v>
      </c>
      <c r="K21" s="4">
        <v>229269</v>
      </c>
      <c r="L21" s="4">
        <v>209433</v>
      </c>
      <c r="M21" s="4">
        <v>263</v>
      </c>
      <c r="N21" s="4">
        <v>535881</v>
      </c>
      <c r="O21" s="6">
        <f t="shared" si="9"/>
        <v>535826</v>
      </c>
      <c r="P21" s="10"/>
    </row>
    <row r="22" spans="2:17" x14ac:dyDescent="0.25">
      <c r="B22" t="s">
        <v>2</v>
      </c>
      <c r="C22">
        <v>2017</v>
      </c>
      <c r="D22" s="4">
        <f t="shared" ref="D22" si="36">J22-J21</f>
        <v>729</v>
      </c>
      <c r="E22" s="4">
        <f t="shared" ref="E22" si="37">K22-K21</f>
        <v>1594</v>
      </c>
      <c r="F22" s="4">
        <f t="shared" ref="F22" si="38">L22-L21</f>
        <v>3034</v>
      </c>
      <c r="H22" s="4">
        <f t="shared" ref="H22" si="39">SUM(D22:G22)</f>
        <v>5357</v>
      </c>
      <c r="J22" s="4">
        <v>97590</v>
      </c>
      <c r="K22" s="4">
        <v>230863</v>
      </c>
      <c r="L22" s="4">
        <v>212467</v>
      </c>
      <c r="M22" s="4">
        <v>263</v>
      </c>
      <c r="N22" s="4">
        <v>541238</v>
      </c>
      <c r="O22" s="6">
        <f t="shared" si="9"/>
        <v>541183</v>
      </c>
      <c r="P22" s="10"/>
    </row>
    <row r="23" spans="2:17" x14ac:dyDescent="0.25">
      <c r="B23" t="s">
        <v>13</v>
      </c>
      <c r="C23">
        <v>2017</v>
      </c>
      <c r="D23" s="4">
        <f t="shared" ref="D23" si="40">J23-J22</f>
        <v>582</v>
      </c>
      <c r="E23" s="4">
        <f t="shared" ref="E23" si="41">K23-K22</f>
        <v>1254</v>
      </c>
      <c r="F23" s="4">
        <f t="shared" ref="F23" si="42">L23-L22</f>
        <v>2654</v>
      </c>
      <c r="H23" s="4">
        <f t="shared" ref="H23" si="43">SUM(D23:G23)</f>
        <v>4490</v>
      </c>
      <c r="J23" s="4">
        <v>98172</v>
      </c>
      <c r="K23" s="4">
        <v>232117</v>
      </c>
      <c r="L23" s="4">
        <v>215121</v>
      </c>
      <c r="M23" s="4">
        <v>263</v>
      </c>
      <c r="N23" s="4">
        <v>545728</v>
      </c>
      <c r="O23" s="6">
        <f t="shared" si="9"/>
        <v>545673</v>
      </c>
      <c r="P23" s="10"/>
    </row>
    <row r="24" spans="2:17" x14ac:dyDescent="0.25">
      <c r="B24" t="s">
        <v>21</v>
      </c>
      <c r="C24">
        <v>2017</v>
      </c>
      <c r="D24" s="4">
        <f t="shared" ref="D24" si="44">J24-J23</f>
        <v>737</v>
      </c>
      <c r="E24" s="4">
        <f t="shared" ref="E24" si="45">K24-K23</f>
        <v>971</v>
      </c>
      <c r="F24" s="4">
        <f t="shared" ref="F24" si="46">L24-L23</f>
        <v>2255</v>
      </c>
      <c r="H24" s="4">
        <f t="shared" ref="H24" si="47">SUM(D24:G24)</f>
        <v>3963</v>
      </c>
      <c r="J24" s="4">
        <v>98909</v>
      </c>
      <c r="K24" s="4">
        <v>233088</v>
      </c>
      <c r="L24" s="4">
        <v>217376</v>
      </c>
      <c r="M24" s="4">
        <v>263</v>
      </c>
      <c r="N24" s="4">
        <v>549691</v>
      </c>
      <c r="O24" s="6">
        <f t="shared" si="9"/>
        <v>549636</v>
      </c>
      <c r="P24" s="10"/>
    </row>
    <row r="25" spans="2:17" x14ac:dyDescent="0.25">
      <c r="B25" t="s">
        <v>22</v>
      </c>
      <c r="C25">
        <v>2017</v>
      </c>
      <c r="D25" s="4">
        <f t="shared" ref="D25" si="48">J25-J24</f>
        <v>633</v>
      </c>
      <c r="E25" s="4">
        <f t="shared" ref="E25" si="49">K25-K24</f>
        <v>577</v>
      </c>
      <c r="F25" s="4">
        <f t="shared" ref="F25" si="50">L25-L24</f>
        <v>1559</v>
      </c>
      <c r="H25" s="4">
        <f t="shared" ref="H25" si="51">SUM(D25:G25)</f>
        <v>2769</v>
      </c>
      <c r="J25" s="4">
        <v>99542</v>
      </c>
      <c r="K25" s="4">
        <v>233665</v>
      </c>
      <c r="L25" s="4">
        <v>218935</v>
      </c>
      <c r="M25" s="4">
        <v>263</v>
      </c>
      <c r="N25" s="4">
        <v>552460</v>
      </c>
      <c r="O25" s="6">
        <f t="shared" si="9"/>
        <v>552405</v>
      </c>
      <c r="P25" s="10"/>
      <c r="Q25" s="10"/>
    </row>
    <row r="26" spans="2:17" x14ac:dyDescent="0.25">
      <c r="B26" t="s">
        <v>23</v>
      </c>
      <c r="C26">
        <v>2017</v>
      </c>
      <c r="D26" s="4">
        <f t="shared" ref="D26" si="52">J26-J25</f>
        <v>581</v>
      </c>
      <c r="E26" s="4">
        <f t="shared" ref="E26" si="53">K26-K25</f>
        <v>585</v>
      </c>
      <c r="F26" s="4">
        <f t="shared" ref="F26" si="54">L26-L25</f>
        <v>1470</v>
      </c>
      <c r="H26" s="4">
        <f t="shared" ref="H26:H27" si="55">SUM(D26:G26)</f>
        <v>2636</v>
      </c>
      <c r="J26" s="4">
        <v>100123</v>
      </c>
      <c r="K26" s="4">
        <v>234250</v>
      </c>
      <c r="L26" s="4">
        <v>220405</v>
      </c>
      <c r="M26" s="4">
        <v>263</v>
      </c>
      <c r="N26" s="4">
        <v>555096</v>
      </c>
      <c r="O26" s="6">
        <f t="shared" si="9"/>
        <v>555041</v>
      </c>
      <c r="P26" s="10"/>
    </row>
    <row r="27" spans="2:17" x14ac:dyDescent="0.25">
      <c r="B27" t="s">
        <v>24</v>
      </c>
      <c r="C27">
        <v>2017</v>
      </c>
      <c r="D27" s="4">
        <f t="shared" ref="D27" si="56">J27-J26</f>
        <v>623</v>
      </c>
      <c r="E27" s="4">
        <f t="shared" ref="E27" si="57">K27-K26</f>
        <v>622</v>
      </c>
      <c r="F27" s="4">
        <f t="shared" ref="F27" si="58">L27-L26</f>
        <v>1313</v>
      </c>
      <c r="H27" s="4">
        <f t="shared" si="55"/>
        <v>2558</v>
      </c>
      <c r="J27" s="4">
        <v>100746</v>
      </c>
      <c r="K27" s="4">
        <v>234872</v>
      </c>
      <c r="L27" s="4">
        <v>221718</v>
      </c>
      <c r="M27" s="4">
        <v>263</v>
      </c>
      <c r="N27" s="4">
        <v>557654</v>
      </c>
      <c r="O27" s="6">
        <f t="shared" si="9"/>
        <v>557599</v>
      </c>
      <c r="P27" s="10"/>
    </row>
    <row r="28" spans="2:17" x14ac:dyDescent="0.25">
      <c r="B28" t="s">
        <v>25</v>
      </c>
      <c r="C28">
        <v>2017</v>
      </c>
      <c r="D28" s="4">
        <f t="shared" ref="D28" si="59">J28-J27</f>
        <v>622</v>
      </c>
      <c r="E28" s="4">
        <f t="shared" ref="E28" si="60">K28-K27</f>
        <v>614</v>
      </c>
      <c r="F28" s="4">
        <f t="shared" ref="F28" si="61">L28-L27</f>
        <v>1731</v>
      </c>
      <c r="H28" s="4">
        <f t="shared" ref="H28" si="62">SUM(D28:G28)</f>
        <v>2967</v>
      </c>
      <c r="J28" s="4">
        <v>101368</v>
      </c>
      <c r="K28" s="4">
        <v>235486</v>
      </c>
      <c r="L28" s="4">
        <v>223449</v>
      </c>
      <c r="M28" s="4">
        <v>263</v>
      </c>
      <c r="N28" s="4">
        <v>560621</v>
      </c>
      <c r="O28" s="6">
        <f t="shared" si="9"/>
        <v>560566</v>
      </c>
      <c r="P28" s="10"/>
      <c r="Q28" s="10"/>
    </row>
    <row r="29" spans="2:17" x14ac:dyDescent="0.25">
      <c r="B29" t="s">
        <v>26</v>
      </c>
      <c r="C29">
        <v>2018</v>
      </c>
      <c r="D29" s="4">
        <f t="shared" ref="D29" si="63">J29-J28</f>
        <v>631</v>
      </c>
      <c r="E29" s="4">
        <f t="shared" ref="E29" si="64">K29-K28</f>
        <v>596</v>
      </c>
      <c r="F29" s="4">
        <f t="shared" ref="F29" si="65">L29-L28</f>
        <v>1691</v>
      </c>
      <c r="H29" s="4">
        <f t="shared" ref="H29" si="66">SUM(D29:G29)</f>
        <v>2918</v>
      </c>
      <c r="J29" s="4">
        <v>101999</v>
      </c>
      <c r="K29" s="4">
        <v>236082</v>
      </c>
      <c r="L29" s="4">
        <v>225140</v>
      </c>
      <c r="M29" s="4">
        <v>263</v>
      </c>
      <c r="N29" s="4">
        <v>563539</v>
      </c>
      <c r="O29" s="6">
        <f t="shared" si="9"/>
        <v>563484</v>
      </c>
      <c r="P29" s="10"/>
    </row>
    <row r="30" spans="2:17" x14ac:dyDescent="0.25">
      <c r="B30" t="s">
        <v>27</v>
      </c>
      <c r="C30">
        <v>2018</v>
      </c>
      <c r="D30" s="4">
        <f t="shared" ref="D30" si="67">J30-J29</f>
        <v>605</v>
      </c>
      <c r="E30" s="4">
        <f t="shared" ref="E30" si="68">K30-K29</f>
        <v>632</v>
      </c>
      <c r="F30" s="4">
        <f t="shared" ref="F30" si="69">L30-L29</f>
        <v>1593</v>
      </c>
      <c r="H30" s="4">
        <f t="shared" ref="H30" si="70">SUM(D30:G30)</f>
        <v>2830</v>
      </c>
      <c r="J30" s="4">
        <v>102604</v>
      </c>
      <c r="K30" s="4">
        <v>236714</v>
      </c>
      <c r="L30" s="4">
        <v>226733</v>
      </c>
      <c r="M30" s="4">
        <v>263</v>
      </c>
      <c r="N30" s="4">
        <v>566369</v>
      </c>
      <c r="O30" s="6">
        <f t="shared" si="9"/>
        <v>566314</v>
      </c>
      <c r="P30" s="10"/>
    </row>
    <row r="31" spans="2:17" x14ac:dyDescent="0.25">
      <c r="B31" t="s">
        <v>28</v>
      </c>
      <c r="C31">
        <v>2018</v>
      </c>
      <c r="D31" s="4">
        <f>J31-J30+931</f>
        <v>763</v>
      </c>
      <c r="E31" s="4">
        <f>K31-K30+363</f>
        <v>1115</v>
      </c>
      <c r="F31" s="4">
        <f>L31-L30+368</f>
        <v>2102</v>
      </c>
      <c r="H31" s="4">
        <f t="shared" ref="H31" si="71">SUM(D31:G31)</f>
        <v>3980</v>
      </c>
      <c r="J31" s="4">
        <v>102436</v>
      </c>
      <c r="K31" s="4">
        <v>237466</v>
      </c>
      <c r="L31" s="4">
        <v>228467</v>
      </c>
      <c r="M31" s="4">
        <v>263</v>
      </c>
      <c r="N31" s="4">
        <v>568687</v>
      </c>
      <c r="O31" s="6">
        <f t="shared" si="9"/>
        <v>568632</v>
      </c>
      <c r="P31" s="10">
        <v>-1662</v>
      </c>
      <c r="Q31" s="10" t="s">
        <v>30</v>
      </c>
    </row>
    <row r="32" spans="2:17" x14ac:dyDescent="0.25">
      <c r="B32" t="s">
        <v>0</v>
      </c>
      <c r="C32">
        <v>2018</v>
      </c>
      <c r="D32" s="4">
        <f t="shared" ref="D32" si="72">J32-J31</f>
        <v>708</v>
      </c>
      <c r="E32" s="4">
        <f t="shared" ref="E32" si="73">K32-K31</f>
        <v>1220</v>
      </c>
      <c r="F32" s="4">
        <f t="shared" ref="F32" si="74">L32-L31</f>
        <v>2504</v>
      </c>
      <c r="H32" s="4">
        <f t="shared" ref="H32" si="75">SUM(D32:G32)</f>
        <v>4432</v>
      </c>
      <c r="J32" s="4">
        <v>103144</v>
      </c>
      <c r="K32" s="4">
        <v>238686</v>
      </c>
      <c r="L32" s="4">
        <v>230971</v>
      </c>
      <c r="M32" s="4">
        <v>263</v>
      </c>
      <c r="N32" s="4">
        <v>573119</v>
      </c>
      <c r="O32" s="6">
        <f t="shared" si="9"/>
        <v>573064</v>
      </c>
      <c r="P32" s="10"/>
    </row>
    <row r="33" spans="2:16" x14ac:dyDescent="0.25">
      <c r="B33" t="s">
        <v>1</v>
      </c>
      <c r="C33">
        <v>2018</v>
      </c>
      <c r="D33" s="4">
        <f t="shared" ref="D33" si="76">J33-J32</f>
        <v>697</v>
      </c>
      <c r="E33" s="4">
        <f t="shared" ref="E33" si="77">K33-K32</f>
        <v>1510</v>
      </c>
      <c r="F33" s="4">
        <f t="shared" ref="F33" si="78">L33-L32</f>
        <v>2526</v>
      </c>
      <c r="H33" s="4">
        <f t="shared" ref="H33" si="79">SUM(D33:G33)</f>
        <v>4733</v>
      </c>
      <c r="J33" s="4">
        <v>103841</v>
      </c>
      <c r="K33" s="4">
        <v>240196</v>
      </c>
      <c r="L33" s="4">
        <v>233497</v>
      </c>
      <c r="M33" s="4">
        <v>263</v>
      </c>
      <c r="N33" s="4">
        <v>577852</v>
      </c>
      <c r="O33" s="6">
        <f t="shared" si="9"/>
        <v>577797</v>
      </c>
      <c r="P33" s="10"/>
    </row>
    <row r="34" spans="2:16" x14ac:dyDescent="0.25">
      <c r="B34" t="s">
        <v>2</v>
      </c>
      <c r="C34">
        <v>2018</v>
      </c>
      <c r="D34" s="4">
        <f t="shared" ref="D34" si="80">J34-J33</f>
        <v>783</v>
      </c>
      <c r="E34" s="4">
        <f t="shared" ref="E34" si="81">K34-K33</f>
        <v>1601</v>
      </c>
      <c r="F34" s="4">
        <f t="shared" ref="F34" si="82">L34-L33</f>
        <v>2957</v>
      </c>
      <c r="H34" s="4">
        <f t="shared" ref="H34" si="83">SUM(D34:G34)</f>
        <v>5341</v>
      </c>
      <c r="J34" s="4">
        <v>104624</v>
      </c>
      <c r="K34" s="4">
        <v>241797</v>
      </c>
      <c r="L34" s="4">
        <v>236454</v>
      </c>
      <c r="M34" s="4">
        <v>263</v>
      </c>
      <c r="N34" s="4">
        <v>583193</v>
      </c>
      <c r="O34" s="6">
        <f t="shared" si="9"/>
        <v>583138</v>
      </c>
      <c r="P34" s="10"/>
    </row>
    <row r="35" spans="2:16" x14ac:dyDescent="0.25">
      <c r="B35" t="s">
        <v>13</v>
      </c>
      <c r="C35">
        <v>2018</v>
      </c>
      <c r="D35" s="4">
        <f t="shared" ref="D35" si="84">J35-J34</f>
        <v>679</v>
      </c>
      <c r="E35" s="4">
        <f t="shared" ref="E35" si="85">K35-K34</f>
        <v>1403</v>
      </c>
      <c r="F35" s="4">
        <f t="shared" ref="F35" si="86">L35-L34</f>
        <v>2791</v>
      </c>
      <c r="H35" s="4">
        <f t="shared" ref="H35" si="87">SUM(D35:G35)</f>
        <v>4873</v>
      </c>
      <c r="J35" s="4">
        <v>105303</v>
      </c>
      <c r="K35" s="4">
        <v>243200</v>
      </c>
      <c r="L35" s="4">
        <v>239245</v>
      </c>
      <c r="M35" s="4">
        <v>263</v>
      </c>
      <c r="N35" s="4">
        <v>588066</v>
      </c>
      <c r="O35" s="6">
        <f t="shared" si="9"/>
        <v>588011</v>
      </c>
      <c r="P35" s="10"/>
    </row>
    <row r="36" spans="2:16" x14ac:dyDescent="0.25">
      <c r="B36" t="s">
        <v>21</v>
      </c>
      <c r="C36">
        <v>2018</v>
      </c>
      <c r="D36" s="4">
        <f t="shared" ref="D36" si="88">J36-J35</f>
        <v>866</v>
      </c>
      <c r="E36" s="4">
        <f t="shared" ref="E36" si="89">K36-K35</f>
        <v>1010</v>
      </c>
      <c r="F36" s="4">
        <f t="shared" ref="F36" si="90">L36-L35</f>
        <v>2294</v>
      </c>
      <c r="H36" s="4">
        <f t="shared" ref="H36" si="91">SUM(D36:G36)</f>
        <v>4170</v>
      </c>
      <c r="J36" s="4">
        <v>106169</v>
      </c>
      <c r="K36" s="4">
        <v>244210</v>
      </c>
      <c r="L36" s="4">
        <v>241539</v>
      </c>
      <c r="M36" s="4">
        <v>263</v>
      </c>
      <c r="N36" s="4">
        <v>592236</v>
      </c>
      <c r="O36" s="6">
        <f t="shared" si="9"/>
        <v>592181</v>
      </c>
      <c r="P36" s="10"/>
    </row>
    <row r="37" spans="2:16" x14ac:dyDescent="0.25">
      <c r="B37" t="s">
        <v>22</v>
      </c>
      <c r="C37">
        <v>2018</v>
      </c>
      <c r="D37" s="4">
        <f t="shared" ref="D37" si="92">J37-J36</f>
        <v>696</v>
      </c>
      <c r="E37" s="4">
        <f t="shared" ref="E37" si="93">K37-K36</f>
        <v>671</v>
      </c>
      <c r="F37" s="4">
        <f t="shared" ref="F37" si="94">L37-L36</f>
        <v>1566</v>
      </c>
      <c r="H37" s="4">
        <f t="shared" ref="H37" si="95">SUM(D37:G37)</f>
        <v>2933</v>
      </c>
      <c r="J37" s="4">
        <v>106865</v>
      </c>
      <c r="K37" s="4">
        <v>244881</v>
      </c>
      <c r="L37" s="4">
        <v>243105</v>
      </c>
      <c r="M37" s="4">
        <v>263</v>
      </c>
      <c r="N37" s="4">
        <v>595169</v>
      </c>
      <c r="O37" s="6">
        <f t="shared" si="9"/>
        <v>595114</v>
      </c>
      <c r="P37" s="10"/>
    </row>
    <row r="38" spans="2:16" x14ac:dyDescent="0.25">
      <c r="B38" t="s">
        <v>23</v>
      </c>
      <c r="C38">
        <v>2018</v>
      </c>
      <c r="D38" s="4">
        <f t="shared" ref="D38" si="96">J38-J37</f>
        <v>822</v>
      </c>
      <c r="E38" s="4">
        <f t="shared" ref="E38" si="97">K38-K37</f>
        <v>705</v>
      </c>
      <c r="F38" s="4">
        <f t="shared" ref="F38" si="98">L38-L37</f>
        <v>1419</v>
      </c>
      <c r="H38" s="4">
        <f t="shared" ref="H38" si="99">SUM(D38:G38)</f>
        <v>2946</v>
      </c>
      <c r="J38" s="4">
        <v>107687</v>
      </c>
      <c r="K38" s="4">
        <v>245586</v>
      </c>
      <c r="L38" s="4">
        <v>244524</v>
      </c>
      <c r="M38" s="4">
        <v>263</v>
      </c>
      <c r="N38" s="4">
        <v>598115</v>
      </c>
      <c r="O38" s="6">
        <f t="shared" si="9"/>
        <v>598060</v>
      </c>
      <c r="P38" s="10"/>
    </row>
    <row r="39" spans="2:16" x14ac:dyDescent="0.25">
      <c r="B39" t="s">
        <v>24</v>
      </c>
      <c r="C39">
        <v>2018</v>
      </c>
      <c r="D39" s="4">
        <f t="shared" ref="D39" si="100">J39-J38</f>
        <v>867</v>
      </c>
      <c r="E39" s="4">
        <f t="shared" ref="E39" si="101">K39-K38</f>
        <v>559</v>
      </c>
      <c r="F39" s="4">
        <f t="shared" ref="F39" si="102">L39-L38</f>
        <v>1246</v>
      </c>
      <c r="H39" s="4">
        <f t="shared" ref="H39" si="103">SUM(D39:G39)</f>
        <v>2672</v>
      </c>
      <c r="J39" s="4">
        <v>108554</v>
      </c>
      <c r="K39" s="4">
        <v>246145</v>
      </c>
      <c r="L39" s="4">
        <v>245770</v>
      </c>
      <c r="M39" s="4">
        <v>263</v>
      </c>
      <c r="N39" s="4">
        <v>600787</v>
      </c>
      <c r="O39" s="6">
        <f t="shared" si="9"/>
        <v>600732</v>
      </c>
      <c r="P39" s="10"/>
    </row>
    <row r="40" spans="2:16" x14ac:dyDescent="0.25">
      <c r="B40" t="s">
        <v>25</v>
      </c>
      <c r="C40">
        <v>2018</v>
      </c>
      <c r="D40" s="4">
        <f t="shared" ref="D40" si="104">J40-J39</f>
        <v>720</v>
      </c>
      <c r="E40" s="4">
        <f t="shared" ref="E40" si="105">K40-K39</f>
        <v>529</v>
      </c>
      <c r="F40" s="4">
        <f t="shared" ref="F40" si="106">L40-L39</f>
        <v>1249</v>
      </c>
      <c r="H40" s="4">
        <f t="shared" ref="H40" si="107">SUM(D40:G40)</f>
        <v>2498</v>
      </c>
      <c r="J40" s="4">
        <v>109274</v>
      </c>
      <c r="K40" s="4">
        <v>246674</v>
      </c>
      <c r="L40" s="4">
        <v>247019</v>
      </c>
      <c r="M40" s="4">
        <v>263</v>
      </c>
      <c r="N40" s="4">
        <v>603285</v>
      </c>
      <c r="O40" s="6">
        <f t="shared" si="9"/>
        <v>603230</v>
      </c>
      <c r="P40" s="10"/>
    </row>
    <row r="41" spans="2:16" x14ac:dyDescent="0.25">
      <c r="B41" t="s">
        <v>26</v>
      </c>
      <c r="C41">
        <v>2019</v>
      </c>
      <c r="D41" s="4">
        <f t="shared" ref="D41" si="108">J41-J40</f>
        <v>681</v>
      </c>
      <c r="E41" s="4">
        <f t="shared" ref="E41" si="109">K41-K40</f>
        <v>597</v>
      </c>
      <c r="F41" s="4">
        <f t="shared" ref="F41" si="110">L41-L40</f>
        <v>1356</v>
      </c>
      <c r="H41" s="4">
        <f t="shared" ref="H41" si="111">SUM(D41:G41)</f>
        <v>2634</v>
      </c>
      <c r="J41" s="4">
        <v>109955</v>
      </c>
      <c r="K41" s="4">
        <v>247271</v>
      </c>
      <c r="L41" s="4">
        <v>248375</v>
      </c>
      <c r="M41" s="4">
        <v>263</v>
      </c>
      <c r="N41" s="4">
        <v>605919</v>
      </c>
      <c r="O41" s="6">
        <f t="shared" si="9"/>
        <v>605864</v>
      </c>
      <c r="P41" s="10"/>
    </row>
    <row r="42" spans="2:16" x14ac:dyDescent="0.25">
      <c r="B42" t="s">
        <v>27</v>
      </c>
      <c r="C42">
        <v>2019</v>
      </c>
      <c r="D42" s="4">
        <f t="shared" ref="D42" si="112">J42-J41</f>
        <v>690</v>
      </c>
      <c r="E42" s="4">
        <f t="shared" ref="E42" si="113">K42-K41</f>
        <v>649</v>
      </c>
      <c r="F42" s="4">
        <f t="shared" ref="F42" si="114">L42-L41</f>
        <v>1168</v>
      </c>
      <c r="H42" s="4">
        <f t="shared" ref="H42" si="115">SUM(D42:G42)</f>
        <v>2507</v>
      </c>
      <c r="J42" s="4">
        <v>110645</v>
      </c>
      <c r="K42" s="4">
        <v>247920</v>
      </c>
      <c r="L42" s="4">
        <v>249543</v>
      </c>
      <c r="M42" s="4">
        <v>263</v>
      </c>
      <c r="N42" s="4">
        <v>608426</v>
      </c>
      <c r="O42" s="6">
        <f t="shared" si="9"/>
        <v>608371</v>
      </c>
      <c r="P42" s="10"/>
    </row>
    <row r="43" spans="2:16" x14ac:dyDescent="0.25">
      <c r="B43" t="s">
        <v>28</v>
      </c>
      <c r="C43">
        <v>2019</v>
      </c>
      <c r="D43" s="4">
        <f t="shared" ref="D43" si="116">J43-J42</f>
        <v>778</v>
      </c>
      <c r="E43" s="4">
        <f t="shared" ref="E43" si="117">K43-K42</f>
        <v>867</v>
      </c>
      <c r="F43" s="4">
        <f t="shared" ref="F43" si="118">L43-L42</f>
        <v>1679</v>
      </c>
      <c r="H43" s="4">
        <f t="shared" ref="H43" si="119">SUM(D43:G43)</f>
        <v>3324</v>
      </c>
      <c r="J43" s="4">
        <v>111423</v>
      </c>
      <c r="K43" s="4">
        <v>248787</v>
      </c>
      <c r="L43" s="4">
        <v>251222</v>
      </c>
      <c r="M43" s="4">
        <v>263</v>
      </c>
      <c r="N43" s="4">
        <v>611750</v>
      </c>
      <c r="O43" s="6">
        <f t="shared" si="9"/>
        <v>611695</v>
      </c>
      <c r="P43" s="10"/>
    </row>
    <row r="44" spans="2:16" x14ac:dyDescent="0.25">
      <c r="B44" t="s">
        <v>0</v>
      </c>
      <c r="C44">
        <v>2019</v>
      </c>
      <c r="D44" s="4">
        <f t="shared" ref="D44" si="120">J44-J43</f>
        <v>819</v>
      </c>
      <c r="E44" s="4">
        <f t="shared" ref="E44" si="121">K44-K43</f>
        <v>1092</v>
      </c>
      <c r="F44" s="4">
        <f t="shared" ref="F44" si="122">L44-L43</f>
        <v>2033</v>
      </c>
      <c r="H44" s="4">
        <f t="shared" ref="H44" si="123">SUM(D44:G44)</f>
        <v>3944</v>
      </c>
      <c r="J44" s="4">
        <v>112242</v>
      </c>
      <c r="K44" s="4">
        <v>249879</v>
      </c>
      <c r="L44" s="4">
        <v>253255</v>
      </c>
      <c r="M44" s="4">
        <v>263</v>
      </c>
      <c r="N44" s="4">
        <v>615694</v>
      </c>
      <c r="O44" s="6">
        <f t="shared" si="9"/>
        <v>615639</v>
      </c>
      <c r="P44" s="10"/>
    </row>
    <row r="45" spans="2:16" x14ac:dyDescent="0.25">
      <c r="B45" t="s">
        <v>1</v>
      </c>
      <c r="C45">
        <v>2019</v>
      </c>
      <c r="D45" s="4">
        <f t="shared" ref="D45" si="124">J45-J44</f>
        <v>946</v>
      </c>
      <c r="E45" s="4">
        <f t="shared" ref="E45" si="125">K45-K44</f>
        <v>1390</v>
      </c>
      <c r="F45" s="4">
        <f t="shared" ref="F45" si="126">L45-L44</f>
        <v>2314</v>
      </c>
      <c r="H45" s="4">
        <f t="shared" ref="H45" si="127">SUM(D45:G45)</f>
        <v>4650</v>
      </c>
      <c r="J45" s="4">
        <v>113188</v>
      </c>
      <c r="K45" s="4">
        <v>251269</v>
      </c>
      <c r="L45" s="4">
        <v>255569</v>
      </c>
      <c r="M45" s="4">
        <v>263</v>
      </c>
      <c r="N45" s="4">
        <v>620344</v>
      </c>
      <c r="O45" s="6">
        <f t="shared" si="9"/>
        <v>620289</v>
      </c>
      <c r="P45" s="10"/>
    </row>
    <row r="46" spans="2:16" x14ac:dyDescent="0.25">
      <c r="B46" t="s">
        <v>2</v>
      </c>
      <c r="C46">
        <v>2019</v>
      </c>
      <c r="D46" s="4">
        <f t="shared" ref="D46" si="128">J46-J45</f>
        <v>853</v>
      </c>
      <c r="E46" s="4">
        <f t="shared" ref="E46" si="129">K46-K45</f>
        <v>1521</v>
      </c>
      <c r="F46" s="4">
        <f t="shared" ref="F46" si="130">L46-L45</f>
        <v>2578</v>
      </c>
      <c r="H46" s="4">
        <f t="shared" ref="H46" si="131">SUM(D46:G46)</f>
        <v>4952</v>
      </c>
      <c r="J46" s="4">
        <v>114041</v>
      </c>
      <c r="K46" s="4">
        <v>252790</v>
      </c>
      <c r="L46" s="4">
        <v>258147</v>
      </c>
      <c r="M46" s="4">
        <v>263</v>
      </c>
      <c r="N46" s="4">
        <v>625296</v>
      </c>
      <c r="O46" s="6">
        <f t="shared" si="9"/>
        <v>625241</v>
      </c>
      <c r="P46" s="10"/>
    </row>
    <row r="47" spans="2:16" x14ac:dyDescent="0.25">
      <c r="B47" t="s">
        <v>13</v>
      </c>
      <c r="C47">
        <v>2019</v>
      </c>
      <c r="D47" s="4">
        <f t="shared" ref="D47" si="132">J47-J46</f>
        <v>696</v>
      </c>
      <c r="E47" s="4">
        <f t="shared" ref="E47" si="133">K47-K46</f>
        <v>1302</v>
      </c>
      <c r="F47" s="4">
        <f t="shared" ref="F47" si="134">L47-L46</f>
        <v>2370</v>
      </c>
      <c r="H47" s="4">
        <f t="shared" ref="H47" si="135">SUM(D47:G47)</f>
        <v>4368</v>
      </c>
      <c r="J47" s="4">
        <v>114737</v>
      </c>
      <c r="K47" s="4">
        <v>254092</v>
      </c>
      <c r="L47" s="4">
        <v>260517</v>
      </c>
      <c r="M47" s="4">
        <v>263</v>
      </c>
      <c r="N47" s="4">
        <v>629664</v>
      </c>
      <c r="O47" s="6">
        <f t="shared" si="9"/>
        <v>629609</v>
      </c>
      <c r="P47" s="10"/>
    </row>
    <row r="48" spans="2:16" x14ac:dyDescent="0.25">
      <c r="B48" t="s">
        <v>21</v>
      </c>
      <c r="C48">
        <v>2019</v>
      </c>
      <c r="D48" s="4">
        <f t="shared" ref="D48" si="136">J48-J47</f>
        <v>803</v>
      </c>
      <c r="E48" s="4">
        <f t="shared" ref="E48" si="137">K48-K47</f>
        <v>1158</v>
      </c>
      <c r="F48" s="4">
        <f t="shared" ref="F48" si="138">L48-L47</f>
        <v>2361</v>
      </c>
      <c r="H48" s="4">
        <f t="shared" ref="H48" si="139">SUM(D48:G48)</f>
        <v>4322</v>
      </c>
      <c r="J48" s="4">
        <v>115540</v>
      </c>
      <c r="K48" s="4">
        <v>255250</v>
      </c>
      <c r="L48" s="4">
        <v>262878</v>
      </c>
      <c r="M48" s="4">
        <v>263</v>
      </c>
      <c r="N48" s="4">
        <v>633986</v>
      </c>
      <c r="O48" s="6">
        <f t="shared" ref="O48:O116" si="140">SUM(J48:M48)</f>
        <v>633931</v>
      </c>
      <c r="P48" s="10"/>
    </row>
    <row r="49" spans="2:17" x14ac:dyDescent="0.25">
      <c r="B49" t="s">
        <v>22</v>
      </c>
      <c r="C49">
        <v>2019</v>
      </c>
      <c r="D49" s="4">
        <f t="shared" ref="D49" si="141">J49-J48</f>
        <v>763</v>
      </c>
      <c r="E49" s="4">
        <f t="shared" ref="E49" si="142">K49-K48</f>
        <v>960</v>
      </c>
      <c r="F49" s="4">
        <f t="shared" ref="F49" si="143">L49-L48</f>
        <v>1820</v>
      </c>
      <c r="H49" s="4">
        <f t="shared" ref="H49" si="144">SUM(D49:G49)</f>
        <v>3543</v>
      </c>
      <c r="J49" s="4">
        <v>116303</v>
      </c>
      <c r="K49" s="4">
        <v>256210</v>
      </c>
      <c r="L49" s="4">
        <v>264698</v>
      </c>
      <c r="M49" s="4">
        <v>263</v>
      </c>
      <c r="N49" s="4">
        <v>637529</v>
      </c>
      <c r="O49" s="6">
        <f t="shared" si="140"/>
        <v>637474</v>
      </c>
      <c r="P49" s="10"/>
    </row>
    <row r="50" spans="2:17" x14ac:dyDescent="0.25">
      <c r="B50" t="s">
        <v>23</v>
      </c>
      <c r="C50">
        <v>2019</v>
      </c>
      <c r="D50" s="4">
        <f t="shared" ref="D50" si="145">J50-J49</f>
        <v>899</v>
      </c>
      <c r="E50" s="4">
        <f t="shared" ref="E50" si="146">K50-K49</f>
        <v>853</v>
      </c>
      <c r="F50" s="4">
        <f t="shared" ref="F50" si="147">L50-L49</f>
        <v>1503</v>
      </c>
      <c r="H50" s="4">
        <f t="shared" ref="H50" si="148">SUM(D50:G50)</f>
        <v>3255</v>
      </c>
      <c r="J50" s="4">
        <v>117202</v>
      </c>
      <c r="K50" s="4">
        <v>257063</v>
      </c>
      <c r="L50" s="4">
        <v>266201</v>
      </c>
      <c r="M50" s="4">
        <v>263</v>
      </c>
      <c r="N50" s="4">
        <v>640784</v>
      </c>
      <c r="O50" s="6">
        <f t="shared" si="140"/>
        <v>640729</v>
      </c>
      <c r="P50" s="10"/>
    </row>
    <row r="51" spans="2:17" x14ac:dyDescent="0.25">
      <c r="B51" t="s">
        <v>24</v>
      </c>
      <c r="C51">
        <v>2019</v>
      </c>
      <c r="D51" s="4">
        <f t="shared" ref="D51" si="149">J51-J50</f>
        <v>705</v>
      </c>
      <c r="E51" s="4">
        <f t="shared" ref="E51" si="150">K51-K50</f>
        <v>666</v>
      </c>
      <c r="F51" s="4">
        <f t="shared" ref="F51" si="151">L51-L50</f>
        <v>1157</v>
      </c>
      <c r="H51" s="4">
        <f t="shared" ref="H51" si="152">SUM(D51:G51)</f>
        <v>2528</v>
      </c>
      <c r="J51" s="4">
        <v>117907</v>
      </c>
      <c r="K51" s="4">
        <v>257729</v>
      </c>
      <c r="L51" s="4">
        <v>267358</v>
      </c>
      <c r="M51" s="4">
        <v>263</v>
      </c>
      <c r="N51" s="4">
        <v>643312</v>
      </c>
      <c r="O51" s="6">
        <f t="shared" si="140"/>
        <v>643257</v>
      </c>
      <c r="P51" s="10">
        <f t="shared" ref="P51:P116" si="153">+O51-O50</f>
        <v>2528</v>
      </c>
    </row>
    <row r="52" spans="2:17" x14ac:dyDescent="0.25">
      <c r="B52" t="s">
        <v>25</v>
      </c>
      <c r="C52">
        <v>2019</v>
      </c>
      <c r="D52" s="4">
        <f t="shared" ref="D52" si="154">J52-J51</f>
        <v>711</v>
      </c>
      <c r="E52" s="4">
        <f t="shared" ref="E52" si="155">K52-K51</f>
        <v>637</v>
      </c>
      <c r="F52" s="4">
        <f t="shared" ref="F52" si="156">L52-L51</f>
        <v>1419</v>
      </c>
      <c r="H52" s="4">
        <f t="shared" ref="H52" si="157">SUM(D52:G52)</f>
        <v>2767</v>
      </c>
      <c r="J52" s="4">
        <v>118618</v>
      </c>
      <c r="K52" s="4">
        <v>258366</v>
      </c>
      <c r="L52" s="4">
        <v>268777</v>
      </c>
      <c r="M52" s="4">
        <v>263</v>
      </c>
      <c r="N52" s="4">
        <v>646079</v>
      </c>
      <c r="O52" s="6">
        <f t="shared" si="140"/>
        <v>646024</v>
      </c>
      <c r="P52" s="10">
        <f t="shared" si="153"/>
        <v>2767</v>
      </c>
    </row>
    <row r="53" spans="2:17" x14ac:dyDescent="0.25">
      <c r="B53" t="s">
        <v>26</v>
      </c>
      <c r="C53">
        <v>2020</v>
      </c>
      <c r="D53" s="4">
        <f t="shared" ref="D53" si="158">J53-J52</f>
        <v>833</v>
      </c>
      <c r="E53" s="4">
        <f t="shared" ref="E53" si="159">K53-K52</f>
        <v>771</v>
      </c>
      <c r="F53" s="4">
        <f t="shared" ref="F53" si="160">L53-L52</f>
        <v>1386</v>
      </c>
      <c r="H53" s="4">
        <f t="shared" ref="H53" si="161">SUM(D53:G53)</f>
        <v>2990</v>
      </c>
      <c r="J53" s="4">
        <v>119451</v>
      </c>
      <c r="K53" s="4">
        <v>259137</v>
      </c>
      <c r="L53" s="4">
        <v>270163</v>
      </c>
      <c r="M53" s="4">
        <v>263</v>
      </c>
      <c r="N53" s="4">
        <v>649069</v>
      </c>
      <c r="O53" s="6">
        <f t="shared" si="140"/>
        <v>649014</v>
      </c>
      <c r="P53" s="10">
        <f t="shared" si="153"/>
        <v>2990</v>
      </c>
    </row>
    <row r="54" spans="2:17" x14ac:dyDescent="0.25">
      <c r="B54" t="s">
        <v>27</v>
      </c>
      <c r="C54">
        <v>2020</v>
      </c>
      <c r="D54" s="4">
        <f t="shared" ref="D54" si="162">J54-J53</f>
        <v>655</v>
      </c>
      <c r="E54" s="4">
        <f t="shared" ref="E54" si="163">K54-K53</f>
        <v>780</v>
      </c>
      <c r="F54" s="4">
        <f t="shared" ref="F54" si="164">L54-L53</f>
        <v>1219</v>
      </c>
      <c r="H54" s="4">
        <f t="shared" ref="H54" si="165">SUM(D54:G54)</f>
        <v>2654</v>
      </c>
      <c r="J54" s="4">
        <v>120106</v>
      </c>
      <c r="K54" s="4">
        <v>259917</v>
      </c>
      <c r="L54" s="4">
        <v>271382</v>
      </c>
      <c r="M54" s="4">
        <v>264</v>
      </c>
      <c r="N54" s="4">
        <v>651724</v>
      </c>
      <c r="O54" s="6">
        <f t="shared" si="140"/>
        <v>651669</v>
      </c>
      <c r="P54" s="10">
        <f t="shared" si="153"/>
        <v>2655</v>
      </c>
    </row>
    <row r="55" spans="2:17" x14ac:dyDescent="0.25">
      <c r="B55" t="s">
        <v>28</v>
      </c>
      <c r="C55">
        <v>2020</v>
      </c>
      <c r="D55" s="4">
        <f t="shared" ref="D55" si="166">J55-J54</f>
        <v>776</v>
      </c>
      <c r="E55" s="4">
        <f t="shared" ref="E55" si="167">K55-K54</f>
        <v>826</v>
      </c>
      <c r="F55" s="4">
        <f t="shared" ref="F55" si="168">L55-L54</f>
        <v>1749</v>
      </c>
      <c r="H55" s="4">
        <f t="shared" ref="H55" si="169">SUM(D55:G55)</f>
        <v>3351</v>
      </c>
      <c r="J55" s="4">
        <v>120882</v>
      </c>
      <c r="K55" s="4">
        <v>260743</v>
      </c>
      <c r="L55" s="4">
        <v>273131</v>
      </c>
      <c r="M55" s="4">
        <v>264</v>
      </c>
      <c r="N55" s="4">
        <v>655075</v>
      </c>
      <c r="O55" s="6">
        <f t="shared" si="140"/>
        <v>655020</v>
      </c>
      <c r="P55" s="10">
        <f t="shared" si="153"/>
        <v>3351</v>
      </c>
    </row>
    <row r="56" spans="2:17" x14ac:dyDescent="0.25">
      <c r="B56" t="s">
        <v>0</v>
      </c>
      <c r="C56">
        <v>2020</v>
      </c>
      <c r="D56" s="4">
        <f t="shared" ref="D56" si="170">J56-J55</f>
        <v>690</v>
      </c>
      <c r="E56" s="4">
        <f t="shared" ref="E56" si="171">K56-K55</f>
        <v>951</v>
      </c>
      <c r="F56" s="4">
        <f t="shared" ref="F56" si="172">L56-L55</f>
        <v>2128</v>
      </c>
      <c r="H56" s="4">
        <f t="shared" ref="H56" si="173">SUM(D56:G56)</f>
        <v>3769</v>
      </c>
      <c r="J56" s="4">
        <v>121572</v>
      </c>
      <c r="K56" s="4">
        <v>261694</v>
      </c>
      <c r="L56" s="4">
        <v>275259</v>
      </c>
      <c r="M56" s="4">
        <v>264</v>
      </c>
      <c r="N56" s="4">
        <v>658844</v>
      </c>
      <c r="O56" s="6">
        <f t="shared" si="140"/>
        <v>658789</v>
      </c>
      <c r="P56" s="10">
        <f t="shared" si="153"/>
        <v>3769</v>
      </c>
    </row>
    <row r="57" spans="2:17" x14ac:dyDescent="0.25">
      <c r="B57" t="s">
        <v>1</v>
      </c>
      <c r="C57">
        <v>2020</v>
      </c>
      <c r="D57" s="4">
        <f t="shared" ref="D57" si="174">J57-J56</f>
        <v>1010</v>
      </c>
      <c r="E57" s="4">
        <f t="shared" ref="E57" si="175">K57-K56</f>
        <v>1398</v>
      </c>
      <c r="F57" s="4">
        <f t="shared" ref="F57" si="176">L57-L56</f>
        <v>2555</v>
      </c>
      <c r="H57" s="4">
        <f t="shared" ref="H57" si="177">SUM(D57:G57)</f>
        <v>4963</v>
      </c>
      <c r="J57" s="4">
        <v>122582</v>
      </c>
      <c r="K57" s="4">
        <v>263092</v>
      </c>
      <c r="L57" s="4">
        <v>277814</v>
      </c>
      <c r="M57" s="4">
        <v>264</v>
      </c>
      <c r="N57" s="4">
        <v>663807</v>
      </c>
      <c r="O57" s="6">
        <f t="shared" si="140"/>
        <v>663752</v>
      </c>
      <c r="P57" s="10">
        <f t="shared" si="153"/>
        <v>4963</v>
      </c>
    </row>
    <row r="58" spans="2:17" x14ac:dyDescent="0.25">
      <c r="B58" t="s">
        <v>2</v>
      </c>
      <c r="C58">
        <v>2020</v>
      </c>
      <c r="D58" s="4">
        <f t="shared" ref="D58" si="178">J58-J57</f>
        <v>896</v>
      </c>
      <c r="E58" s="4">
        <f t="shared" ref="E58" si="179">K58-K57</f>
        <v>1645</v>
      </c>
      <c r="F58" s="4">
        <f t="shared" ref="F58" si="180">L58-L57</f>
        <v>2510</v>
      </c>
      <c r="H58" s="4">
        <f t="shared" ref="H58" si="181">SUM(D58:G58)</f>
        <v>5051</v>
      </c>
      <c r="J58" s="4">
        <v>123478</v>
      </c>
      <c r="K58" s="4">
        <v>264737</v>
      </c>
      <c r="L58" s="4">
        <v>280324</v>
      </c>
      <c r="M58" s="4">
        <v>264</v>
      </c>
      <c r="N58" s="4">
        <v>668858</v>
      </c>
      <c r="O58" s="6">
        <f t="shared" si="140"/>
        <v>668803</v>
      </c>
      <c r="P58" s="10">
        <f t="shared" si="153"/>
        <v>5051</v>
      </c>
      <c r="Q58" s="10"/>
    </row>
    <row r="59" spans="2:17" x14ac:dyDescent="0.25">
      <c r="B59" t="s">
        <v>13</v>
      </c>
      <c r="C59">
        <v>2020</v>
      </c>
      <c r="D59" s="4">
        <f t="shared" ref="D59" si="182">J59-J58</f>
        <v>780</v>
      </c>
      <c r="E59" s="4">
        <f t="shared" ref="E59" si="183">K59-K58</f>
        <v>1389</v>
      </c>
      <c r="F59" s="4">
        <f t="shared" ref="F59" si="184">L59-L58</f>
        <v>2291</v>
      </c>
      <c r="H59" s="4">
        <f t="shared" ref="H59" si="185">SUM(D59:G59)</f>
        <v>4460</v>
      </c>
      <c r="J59" s="4">
        <v>124258</v>
      </c>
      <c r="K59" s="4">
        <v>266126</v>
      </c>
      <c r="L59" s="4">
        <v>282615</v>
      </c>
      <c r="M59" s="4">
        <v>264</v>
      </c>
      <c r="N59" s="4">
        <v>673318</v>
      </c>
      <c r="O59" s="6">
        <f t="shared" si="140"/>
        <v>673263</v>
      </c>
      <c r="P59" s="10">
        <f t="shared" si="153"/>
        <v>4460</v>
      </c>
    </row>
    <row r="60" spans="2:17" x14ac:dyDescent="0.25">
      <c r="B60" t="s">
        <v>21</v>
      </c>
      <c r="C60">
        <v>2020</v>
      </c>
      <c r="D60" s="4">
        <f t="shared" ref="D60" si="186">J60-J59</f>
        <v>695</v>
      </c>
      <c r="E60" s="4">
        <f t="shared" ref="E60" si="187">K60-K59</f>
        <v>1086</v>
      </c>
      <c r="F60" s="4">
        <f t="shared" ref="F60" si="188">L60-L59</f>
        <v>2021</v>
      </c>
      <c r="H60" s="4">
        <f t="shared" ref="H60" si="189">SUM(D60:G60)</f>
        <v>3802</v>
      </c>
      <c r="J60" s="4">
        <v>124953</v>
      </c>
      <c r="K60" s="4">
        <v>267212</v>
      </c>
      <c r="L60" s="4">
        <v>284636</v>
      </c>
      <c r="M60" s="4">
        <v>264</v>
      </c>
      <c r="N60" s="4">
        <v>677120</v>
      </c>
      <c r="O60" s="6">
        <f t="shared" si="140"/>
        <v>677065</v>
      </c>
      <c r="P60" s="10">
        <f t="shared" si="153"/>
        <v>3802</v>
      </c>
    </row>
    <row r="61" spans="2:17" x14ac:dyDescent="0.25">
      <c r="B61" t="s">
        <v>22</v>
      </c>
      <c r="C61">
        <v>2020</v>
      </c>
      <c r="D61" s="4">
        <f t="shared" ref="D61" si="190">J61-J60</f>
        <v>739</v>
      </c>
      <c r="E61" s="4">
        <f t="shared" ref="E61" si="191">K61-K60</f>
        <v>857</v>
      </c>
      <c r="F61" s="4">
        <f t="shared" ref="F61" si="192">L61-L60</f>
        <v>1609</v>
      </c>
      <c r="H61" s="4">
        <f t="shared" ref="H61" si="193">SUM(D61:G61)</f>
        <v>3205</v>
      </c>
      <c r="J61" s="4">
        <v>125692</v>
      </c>
      <c r="K61" s="4">
        <v>268069</v>
      </c>
      <c r="L61" s="4">
        <v>286245</v>
      </c>
      <c r="M61" s="4">
        <v>264</v>
      </c>
      <c r="N61" s="4">
        <v>680325</v>
      </c>
      <c r="O61" s="6">
        <f t="shared" si="140"/>
        <v>680270</v>
      </c>
      <c r="P61" s="10">
        <f t="shared" si="153"/>
        <v>3205</v>
      </c>
    </row>
    <row r="62" spans="2:17" x14ac:dyDescent="0.25">
      <c r="B62" t="s">
        <v>23</v>
      </c>
      <c r="C62">
        <v>2020</v>
      </c>
      <c r="D62" s="4">
        <f t="shared" ref="D62" si="194">J62-J61</f>
        <v>935</v>
      </c>
      <c r="E62" s="4">
        <f t="shared" ref="E62" si="195">K62-K61</f>
        <v>737</v>
      </c>
      <c r="F62" s="4">
        <f t="shared" ref="F62" si="196">L62-L61</f>
        <v>1498</v>
      </c>
      <c r="H62" s="4">
        <f t="shared" ref="H62" si="197">SUM(D62:G62)</f>
        <v>3170</v>
      </c>
      <c r="J62" s="4">
        <v>126627</v>
      </c>
      <c r="K62" s="4">
        <v>268806</v>
      </c>
      <c r="L62" s="4">
        <v>287743</v>
      </c>
      <c r="M62" s="4">
        <v>264</v>
      </c>
      <c r="N62" s="4">
        <v>683495</v>
      </c>
      <c r="O62" s="6">
        <f t="shared" si="140"/>
        <v>683440</v>
      </c>
      <c r="P62" s="10">
        <f t="shared" si="153"/>
        <v>3170</v>
      </c>
    </row>
    <row r="63" spans="2:17" x14ac:dyDescent="0.25">
      <c r="B63" t="s">
        <v>24</v>
      </c>
      <c r="C63">
        <v>2020</v>
      </c>
      <c r="D63" s="4">
        <f t="shared" ref="D63" si="198">J63-J62</f>
        <v>646</v>
      </c>
      <c r="E63" s="4">
        <f t="shared" ref="E63" si="199">K63-K62</f>
        <v>677</v>
      </c>
      <c r="F63" s="4">
        <f t="shared" ref="F63" si="200">L63-L62</f>
        <v>1384</v>
      </c>
      <c r="H63" s="4">
        <f t="shared" ref="H63" si="201">SUM(D63:G63)</f>
        <v>2707</v>
      </c>
      <c r="J63" s="4">
        <v>127273</v>
      </c>
      <c r="K63" s="4">
        <v>269483</v>
      </c>
      <c r="L63" s="4">
        <v>289127</v>
      </c>
      <c r="M63" s="4">
        <v>264</v>
      </c>
      <c r="N63" s="4">
        <v>686202</v>
      </c>
      <c r="O63" s="6">
        <f t="shared" si="140"/>
        <v>686147</v>
      </c>
      <c r="P63" s="10">
        <f t="shared" si="153"/>
        <v>2707</v>
      </c>
    </row>
    <row r="64" spans="2:17" x14ac:dyDescent="0.25">
      <c r="B64" t="s">
        <v>25</v>
      </c>
      <c r="C64">
        <v>2020</v>
      </c>
      <c r="D64" s="4">
        <f t="shared" ref="D64" si="202">J64-J63</f>
        <v>731</v>
      </c>
      <c r="E64" s="4">
        <f t="shared" ref="E64" si="203">K64-K63</f>
        <v>863</v>
      </c>
      <c r="F64" s="4">
        <f t="shared" ref="F64" si="204">L64-L63</f>
        <v>1610</v>
      </c>
      <c r="H64" s="4">
        <f t="shared" ref="H64" si="205">SUM(D64:G64)</f>
        <v>3204</v>
      </c>
      <c r="J64" s="4">
        <v>128004</v>
      </c>
      <c r="K64" s="4">
        <v>270346</v>
      </c>
      <c r="L64" s="4">
        <v>290737</v>
      </c>
      <c r="M64" s="4">
        <v>264</v>
      </c>
      <c r="N64" s="4">
        <v>689406</v>
      </c>
      <c r="O64" s="6">
        <f t="shared" si="140"/>
        <v>689351</v>
      </c>
      <c r="P64" s="10">
        <f t="shared" si="153"/>
        <v>3204</v>
      </c>
    </row>
    <row r="65" spans="2:17" x14ac:dyDescent="0.25">
      <c r="B65" t="s">
        <v>26</v>
      </c>
      <c r="C65">
        <v>2021</v>
      </c>
      <c r="D65" s="4">
        <f t="shared" ref="D65" si="206">J65-J64</f>
        <v>695</v>
      </c>
      <c r="E65" s="4">
        <f t="shared" ref="E65" si="207">K65-K64</f>
        <v>826</v>
      </c>
      <c r="F65" s="4">
        <f t="shared" ref="F65" si="208">L65-L64</f>
        <v>1813</v>
      </c>
      <c r="H65" s="4">
        <f t="shared" ref="H65" si="209">SUM(D65:G65)</f>
        <v>3334</v>
      </c>
      <c r="J65" s="4">
        <v>128699</v>
      </c>
      <c r="K65" s="4">
        <v>271172</v>
      </c>
      <c r="L65" s="4">
        <v>292550</v>
      </c>
      <c r="M65" s="4">
        <v>264</v>
      </c>
      <c r="N65" s="4">
        <v>692740</v>
      </c>
      <c r="O65" s="6">
        <f t="shared" si="140"/>
        <v>692685</v>
      </c>
      <c r="P65" s="10">
        <f t="shared" si="153"/>
        <v>3334</v>
      </c>
      <c r="Q65" s="10"/>
    </row>
    <row r="66" spans="2:17" x14ac:dyDescent="0.25">
      <c r="B66" t="s">
        <v>27</v>
      </c>
      <c r="C66">
        <v>2021</v>
      </c>
      <c r="D66" s="4">
        <f t="shared" ref="D66" si="210">J66-J65</f>
        <v>646</v>
      </c>
      <c r="E66" s="4">
        <f t="shared" ref="E66" si="211">K66-K65</f>
        <v>852</v>
      </c>
      <c r="F66" s="4">
        <f t="shared" ref="F66" si="212">L66-L65</f>
        <v>1386</v>
      </c>
      <c r="H66" s="4">
        <f t="shared" ref="H66" si="213">SUM(D66:G66)</f>
        <v>2884</v>
      </c>
      <c r="J66" s="4">
        <v>129345</v>
      </c>
      <c r="K66" s="4">
        <v>272024</v>
      </c>
      <c r="L66" s="4">
        <v>293936</v>
      </c>
      <c r="M66" s="4">
        <v>264</v>
      </c>
      <c r="N66" s="4">
        <v>695624</v>
      </c>
      <c r="O66" s="6">
        <f t="shared" si="140"/>
        <v>695569</v>
      </c>
      <c r="P66" s="10">
        <f t="shared" si="153"/>
        <v>2884</v>
      </c>
    </row>
    <row r="67" spans="2:17" x14ac:dyDescent="0.25">
      <c r="B67" t="s">
        <v>28</v>
      </c>
      <c r="C67">
        <v>2021</v>
      </c>
      <c r="D67" s="4">
        <f t="shared" ref="D67" si="214">J67-J66</f>
        <v>822</v>
      </c>
      <c r="E67" s="4">
        <f t="shared" ref="E67" si="215">K67-K66</f>
        <v>1187</v>
      </c>
      <c r="F67" s="4">
        <f t="shared" ref="F67" si="216">L67-L66</f>
        <v>2056</v>
      </c>
      <c r="H67" s="4">
        <f t="shared" ref="H67" si="217">SUM(D67:G67)</f>
        <v>4065</v>
      </c>
      <c r="J67" s="4">
        <v>130167</v>
      </c>
      <c r="K67" s="4">
        <v>273211</v>
      </c>
      <c r="L67" s="4">
        <v>295992</v>
      </c>
      <c r="M67" s="4">
        <v>264</v>
      </c>
      <c r="N67" s="4">
        <v>699689</v>
      </c>
      <c r="O67" s="6">
        <f t="shared" si="140"/>
        <v>699634</v>
      </c>
      <c r="P67" s="10">
        <f t="shared" si="153"/>
        <v>4065</v>
      </c>
      <c r="Q67" s="10"/>
    </row>
    <row r="68" spans="2:17" x14ac:dyDescent="0.25">
      <c r="B68" t="s">
        <v>0</v>
      </c>
      <c r="C68">
        <v>2021</v>
      </c>
      <c r="D68" s="4">
        <f t="shared" ref="D68" si="218">J68-J67</f>
        <v>745</v>
      </c>
      <c r="E68" s="4">
        <f t="shared" ref="E68" si="219">K68-K67</f>
        <v>1632</v>
      </c>
      <c r="F68" s="4">
        <f t="shared" ref="F68" si="220">L68-L67</f>
        <v>2696</v>
      </c>
      <c r="G68">
        <v>1</v>
      </c>
      <c r="H68" s="4">
        <f t="shared" ref="H68" si="221">SUM(D68:G68)</f>
        <v>5074</v>
      </c>
      <c r="J68" s="4">
        <v>130912</v>
      </c>
      <c r="K68" s="4">
        <v>274843</v>
      </c>
      <c r="L68" s="4">
        <v>298688</v>
      </c>
      <c r="M68" s="4">
        <v>265</v>
      </c>
      <c r="N68" s="4">
        <v>704763</v>
      </c>
      <c r="O68" s="6">
        <f t="shared" si="140"/>
        <v>704708</v>
      </c>
      <c r="P68" s="10">
        <f t="shared" si="153"/>
        <v>5074</v>
      </c>
    </row>
    <row r="69" spans="2:17" x14ac:dyDescent="0.25">
      <c r="B69" t="s">
        <v>1</v>
      </c>
      <c r="C69">
        <v>2021</v>
      </c>
      <c r="D69" s="4">
        <f t="shared" ref="D69" si="222">J69-J68</f>
        <v>768</v>
      </c>
      <c r="E69" s="4">
        <f t="shared" ref="E69" si="223">K69-K68</f>
        <v>1817</v>
      </c>
      <c r="F69" s="4">
        <f t="shared" ref="F69" si="224">L69-L68</f>
        <v>3055</v>
      </c>
      <c r="H69" s="4">
        <f t="shared" ref="H69" si="225">SUM(D69:G69)</f>
        <v>5640</v>
      </c>
      <c r="J69" s="4">
        <v>131680</v>
      </c>
      <c r="K69" s="4">
        <v>276660</v>
      </c>
      <c r="L69" s="4">
        <v>301743</v>
      </c>
      <c r="M69" s="4">
        <v>265</v>
      </c>
      <c r="N69" s="4">
        <v>710403</v>
      </c>
      <c r="O69" s="6">
        <f t="shared" si="140"/>
        <v>710348</v>
      </c>
      <c r="P69" s="10">
        <f t="shared" si="153"/>
        <v>5640</v>
      </c>
      <c r="Q69" s="10"/>
    </row>
    <row r="70" spans="2:17" x14ac:dyDescent="0.25">
      <c r="B70" t="s">
        <v>2</v>
      </c>
      <c r="C70">
        <v>2021</v>
      </c>
      <c r="D70" s="4">
        <f t="shared" ref="D70" si="226">J70-J69</f>
        <v>732</v>
      </c>
      <c r="E70" s="4">
        <f t="shared" ref="E70" si="227">K70-K69</f>
        <v>1935</v>
      </c>
      <c r="F70" s="4">
        <f t="shared" ref="F70" si="228">L70-L69</f>
        <v>3044</v>
      </c>
      <c r="H70" s="4">
        <f t="shared" ref="H70" si="229">SUM(D70:G70)</f>
        <v>5711</v>
      </c>
      <c r="J70" s="4">
        <v>132412</v>
      </c>
      <c r="K70" s="4">
        <v>278595</v>
      </c>
      <c r="L70" s="4">
        <v>304787</v>
      </c>
      <c r="M70" s="4">
        <v>265</v>
      </c>
      <c r="N70" s="4">
        <v>716114</v>
      </c>
      <c r="O70" s="6">
        <f t="shared" si="140"/>
        <v>716059</v>
      </c>
      <c r="P70" s="10">
        <f t="shared" si="153"/>
        <v>5711</v>
      </c>
    </row>
    <row r="71" spans="2:17" x14ac:dyDescent="0.25">
      <c r="B71" t="s">
        <v>13</v>
      </c>
      <c r="C71">
        <v>2021</v>
      </c>
      <c r="D71" s="4">
        <f t="shared" ref="D71" si="230">J71-J70</f>
        <v>716</v>
      </c>
      <c r="E71" s="4">
        <f t="shared" ref="E71" si="231">K71-K70</f>
        <v>1619</v>
      </c>
      <c r="F71" s="4">
        <f t="shared" ref="F71" si="232">L71-L70</f>
        <v>2684</v>
      </c>
      <c r="H71" s="4">
        <f t="shared" ref="H71" si="233">SUM(D71:G71)</f>
        <v>5019</v>
      </c>
      <c r="J71" s="4">
        <v>133128</v>
      </c>
      <c r="K71" s="4">
        <v>280214</v>
      </c>
      <c r="L71" s="4">
        <v>307471</v>
      </c>
      <c r="M71" s="4">
        <v>265</v>
      </c>
      <c r="N71" s="4">
        <v>721133</v>
      </c>
      <c r="O71" s="6">
        <f t="shared" si="140"/>
        <v>721078</v>
      </c>
      <c r="P71" s="10">
        <f t="shared" si="153"/>
        <v>5019</v>
      </c>
    </row>
    <row r="72" spans="2:17" x14ac:dyDescent="0.25">
      <c r="B72" t="s">
        <v>21</v>
      </c>
      <c r="C72">
        <v>2021</v>
      </c>
      <c r="D72" s="4">
        <f t="shared" ref="D72" si="234">J72-J71</f>
        <v>727</v>
      </c>
      <c r="E72" s="4">
        <f t="shared" ref="E72" si="235">K72-K71</f>
        <v>1131</v>
      </c>
      <c r="F72" s="4">
        <f t="shared" ref="F72" si="236">L72-L71</f>
        <v>2039</v>
      </c>
      <c r="H72" s="4">
        <f t="shared" ref="H72" si="237">SUM(D72:G72)</f>
        <v>3897</v>
      </c>
      <c r="J72" s="4">
        <v>133855</v>
      </c>
      <c r="K72" s="4">
        <v>281345</v>
      </c>
      <c r="L72" s="4">
        <v>309510</v>
      </c>
      <c r="M72" s="4">
        <v>265</v>
      </c>
      <c r="N72" s="4">
        <v>725030</v>
      </c>
      <c r="O72" s="6">
        <f t="shared" si="140"/>
        <v>724975</v>
      </c>
      <c r="P72" s="10">
        <f t="shared" si="153"/>
        <v>3897</v>
      </c>
      <c r="Q72" s="10"/>
    </row>
    <row r="73" spans="2:17" x14ac:dyDescent="0.25">
      <c r="B73" t="s">
        <v>22</v>
      </c>
      <c r="C73">
        <v>2021</v>
      </c>
      <c r="D73" s="4">
        <f t="shared" ref="D73" si="238">J73-J72</f>
        <v>750</v>
      </c>
      <c r="E73" s="4">
        <f t="shared" ref="E73" si="239">K73-K72</f>
        <v>810</v>
      </c>
      <c r="F73" s="4">
        <f t="shared" ref="F73" si="240">L73-L72</f>
        <v>1563</v>
      </c>
      <c r="H73" s="4">
        <f t="shared" ref="H73" si="241">SUM(D73:G73)</f>
        <v>3123</v>
      </c>
      <c r="J73" s="4">
        <v>134605</v>
      </c>
      <c r="K73" s="4">
        <v>282155</v>
      </c>
      <c r="L73" s="4">
        <v>311073</v>
      </c>
      <c r="M73" s="4">
        <v>265</v>
      </c>
      <c r="N73" s="4">
        <v>728153</v>
      </c>
      <c r="O73" s="6">
        <f t="shared" si="140"/>
        <v>728098</v>
      </c>
      <c r="P73" s="10">
        <f t="shared" si="153"/>
        <v>3123</v>
      </c>
      <c r="Q73" s="10"/>
    </row>
    <row r="74" spans="2:17" x14ac:dyDescent="0.25">
      <c r="B74" t="s">
        <v>23</v>
      </c>
      <c r="C74">
        <v>2021</v>
      </c>
      <c r="D74" s="4">
        <f t="shared" ref="D74" si="242">J74-J73</f>
        <v>735</v>
      </c>
      <c r="E74" s="4">
        <f t="shared" ref="E74" si="243">K74-K73</f>
        <v>843</v>
      </c>
      <c r="F74" s="4">
        <f t="shared" ref="F74" si="244">L74-L73</f>
        <v>1457</v>
      </c>
      <c r="H74" s="4">
        <f t="shared" ref="H74" si="245">SUM(D74:G74)</f>
        <v>3035</v>
      </c>
      <c r="J74" s="4">
        <v>135340</v>
      </c>
      <c r="K74" s="4">
        <v>282998</v>
      </c>
      <c r="L74" s="4">
        <v>312530</v>
      </c>
      <c r="M74" s="4">
        <v>265</v>
      </c>
      <c r="N74" s="4">
        <v>731188</v>
      </c>
      <c r="O74" s="6">
        <f t="shared" si="140"/>
        <v>731133</v>
      </c>
      <c r="P74" s="10">
        <f t="shared" si="153"/>
        <v>3035</v>
      </c>
      <c r="Q74" s="10"/>
    </row>
    <row r="75" spans="2:17" x14ac:dyDescent="0.25">
      <c r="B75" t="s">
        <v>24</v>
      </c>
      <c r="C75">
        <v>2021</v>
      </c>
      <c r="D75" s="4">
        <f t="shared" ref="D75" si="246">J75-J74</f>
        <v>668</v>
      </c>
      <c r="E75" s="4">
        <f t="shared" ref="E75" si="247">K75-K74</f>
        <v>755</v>
      </c>
      <c r="F75" s="4">
        <f t="shared" ref="F75" si="248">L75-L74</f>
        <v>1012</v>
      </c>
      <c r="H75" s="4">
        <f t="shared" ref="H75" si="249">SUM(D75:G75)</f>
        <v>2435</v>
      </c>
      <c r="J75" s="4">
        <v>136008</v>
      </c>
      <c r="K75" s="4">
        <v>283753</v>
      </c>
      <c r="L75" s="4">
        <v>313542</v>
      </c>
      <c r="M75" s="4">
        <v>265</v>
      </c>
      <c r="N75" s="4">
        <v>733623</v>
      </c>
      <c r="O75" s="6">
        <f t="shared" si="140"/>
        <v>733568</v>
      </c>
      <c r="P75" s="10">
        <f t="shared" si="153"/>
        <v>2435</v>
      </c>
      <c r="Q75" s="10"/>
    </row>
    <row r="76" spans="2:17" x14ac:dyDescent="0.25">
      <c r="B76" t="s">
        <v>25</v>
      </c>
      <c r="C76">
        <v>2021</v>
      </c>
      <c r="D76" s="4">
        <f t="shared" ref="D76" si="250">J76-J75</f>
        <v>723</v>
      </c>
      <c r="E76" s="4">
        <f t="shared" ref="E76" si="251">K76-K75</f>
        <v>808</v>
      </c>
      <c r="F76" s="4">
        <f t="shared" ref="F76" si="252">L76-L75</f>
        <v>1451</v>
      </c>
      <c r="H76" s="4">
        <f t="shared" ref="H76" si="253">SUM(D76:G76)</f>
        <v>2982</v>
      </c>
      <c r="J76" s="4">
        <v>136731</v>
      </c>
      <c r="K76" s="4">
        <v>284561</v>
      </c>
      <c r="L76" s="4">
        <v>314993</v>
      </c>
      <c r="M76" s="4">
        <v>265</v>
      </c>
      <c r="N76" s="4">
        <v>736605</v>
      </c>
      <c r="O76" s="6">
        <f t="shared" si="140"/>
        <v>736550</v>
      </c>
      <c r="P76" s="10">
        <f t="shared" si="153"/>
        <v>2982</v>
      </c>
      <c r="Q76" s="10"/>
    </row>
    <row r="77" spans="2:17" x14ac:dyDescent="0.25">
      <c r="B77" t="s">
        <v>26</v>
      </c>
      <c r="C77">
        <v>2022</v>
      </c>
      <c r="D77" s="4">
        <f t="shared" ref="D77" si="254">J77-J76</f>
        <v>640</v>
      </c>
      <c r="E77" s="4">
        <f t="shared" ref="E77" si="255">K77-K76</f>
        <v>786</v>
      </c>
      <c r="F77" s="4">
        <f t="shared" ref="F77" si="256">L77-L76</f>
        <v>1518</v>
      </c>
      <c r="H77" s="4">
        <f t="shared" ref="H77" si="257">SUM(D77:G77)</f>
        <v>2944</v>
      </c>
      <c r="J77" s="4">
        <v>137371</v>
      </c>
      <c r="K77" s="4">
        <v>285347</v>
      </c>
      <c r="L77" s="4">
        <v>316511</v>
      </c>
      <c r="M77" s="4">
        <v>265</v>
      </c>
      <c r="N77" s="4">
        <v>739549</v>
      </c>
      <c r="O77" s="6">
        <f t="shared" si="140"/>
        <v>739494</v>
      </c>
      <c r="P77" s="10">
        <f t="shared" si="153"/>
        <v>2944</v>
      </c>
    </row>
    <row r="78" spans="2:17" x14ac:dyDescent="0.25">
      <c r="B78" t="s">
        <v>27</v>
      </c>
      <c r="C78">
        <v>2022</v>
      </c>
      <c r="D78" s="4">
        <f t="shared" ref="D78" si="258">J78-J77</f>
        <v>648</v>
      </c>
      <c r="E78" s="4">
        <f t="shared" ref="E78" si="259">K78-K77</f>
        <v>817</v>
      </c>
      <c r="F78" s="4">
        <f t="shared" ref="F78" si="260">L78-L77</f>
        <v>1096</v>
      </c>
      <c r="H78" s="4">
        <f t="shared" ref="H78" si="261">SUM(D78:G78)</f>
        <v>2561</v>
      </c>
      <c r="J78" s="4">
        <v>138019</v>
      </c>
      <c r="K78" s="4">
        <v>286164</v>
      </c>
      <c r="L78" s="4">
        <v>317607</v>
      </c>
      <c r="M78" s="4">
        <v>265</v>
      </c>
      <c r="N78" s="4">
        <v>742110</v>
      </c>
      <c r="O78" s="6">
        <f t="shared" si="140"/>
        <v>742055</v>
      </c>
      <c r="P78" s="10">
        <f t="shared" si="153"/>
        <v>2561</v>
      </c>
      <c r="Q78" s="10"/>
    </row>
    <row r="79" spans="2:17" x14ac:dyDescent="0.25">
      <c r="B79" t="s">
        <v>28</v>
      </c>
      <c r="C79">
        <v>2022</v>
      </c>
      <c r="D79" s="4">
        <f t="shared" ref="D79" si="262">J79-J78</f>
        <v>857</v>
      </c>
      <c r="E79" s="4">
        <f t="shared" ref="E79" si="263">K79-K78</f>
        <v>1203</v>
      </c>
      <c r="F79" s="4">
        <f t="shared" ref="F79" si="264">L79-L78</f>
        <v>1711</v>
      </c>
      <c r="H79" s="4">
        <f t="shared" ref="H79" si="265">SUM(D79:G79)</f>
        <v>3771</v>
      </c>
      <c r="J79" s="4">
        <v>138876</v>
      </c>
      <c r="K79" s="4">
        <v>287367</v>
      </c>
      <c r="L79" s="4">
        <v>319318</v>
      </c>
      <c r="M79" s="4">
        <v>265</v>
      </c>
      <c r="N79" s="4">
        <v>745881</v>
      </c>
      <c r="O79" s="6">
        <f t="shared" si="140"/>
        <v>745826</v>
      </c>
      <c r="P79" s="10">
        <f t="shared" si="153"/>
        <v>3771</v>
      </c>
    </row>
    <row r="80" spans="2:17" x14ac:dyDescent="0.25">
      <c r="B80" t="s">
        <v>0</v>
      </c>
      <c r="C80">
        <v>2022</v>
      </c>
      <c r="D80" s="4">
        <f t="shared" ref="D80" si="266">J80-J79</f>
        <v>771</v>
      </c>
      <c r="E80" s="4">
        <f t="shared" ref="E80" si="267">K80-K79</f>
        <v>1312</v>
      </c>
      <c r="F80" s="4">
        <f t="shared" ref="F80" si="268">L80-L79</f>
        <v>1776</v>
      </c>
      <c r="H80" s="4">
        <f t="shared" ref="H80" si="269">SUM(D80:G80)</f>
        <v>3859</v>
      </c>
      <c r="J80" s="4">
        <v>139647</v>
      </c>
      <c r="K80" s="4">
        <v>288679</v>
      </c>
      <c r="L80" s="4">
        <v>321094</v>
      </c>
      <c r="M80" s="4">
        <v>265</v>
      </c>
      <c r="N80" s="4">
        <v>749740</v>
      </c>
      <c r="O80" s="6">
        <f t="shared" si="140"/>
        <v>749685</v>
      </c>
      <c r="P80" s="10">
        <f t="shared" si="153"/>
        <v>3859</v>
      </c>
    </row>
    <row r="81" spans="2:17" x14ac:dyDescent="0.25">
      <c r="B81" t="s">
        <v>1</v>
      </c>
      <c r="C81">
        <v>2022</v>
      </c>
      <c r="D81" s="4">
        <f t="shared" ref="D81" si="270">J81-J80</f>
        <v>712</v>
      </c>
      <c r="E81" s="4">
        <f t="shared" ref="E81" si="271">K81-K80</f>
        <v>1597</v>
      </c>
      <c r="F81" s="4">
        <f t="shared" ref="F81" si="272">L81-L80</f>
        <v>2233</v>
      </c>
      <c r="H81" s="4">
        <f t="shared" ref="H81" si="273">SUM(D81:G81)</f>
        <v>4542</v>
      </c>
      <c r="J81" s="4">
        <v>140359</v>
      </c>
      <c r="K81" s="4">
        <v>290276</v>
      </c>
      <c r="L81" s="4">
        <v>323327</v>
      </c>
      <c r="M81" s="4">
        <v>265</v>
      </c>
      <c r="N81" s="4">
        <v>754282</v>
      </c>
      <c r="O81" s="6">
        <f t="shared" si="140"/>
        <v>754227</v>
      </c>
      <c r="P81" s="10">
        <f t="shared" si="153"/>
        <v>4542</v>
      </c>
    </row>
    <row r="82" spans="2:17" x14ac:dyDescent="0.25">
      <c r="B82" t="s">
        <v>2</v>
      </c>
      <c r="C82">
        <v>2022</v>
      </c>
      <c r="D82" s="4">
        <f t="shared" ref="D82" si="274">J82-J81</f>
        <v>796</v>
      </c>
      <c r="E82" s="4">
        <f t="shared" ref="E82" si="275">K82-K81</f>
        <v>1634</v>
      </c>
      <c r="F82" s="4">
        <f t="shared" ref="F82" si="276">L82-L81</f>
        <v>2272</v>
      </c>
      <c r="H82" s="4">
        <f t="shared" ref="H82" si="277">SUM(D82:G82)</f>
        <v>4702</v>
      </c>
      <c r="J82" s="4">
        <v>141155</v>
      </c>
      <c r="K82" s="4">
        <v>291910</v>
      </c>
      <c r="L82" s="4">
        <v>325599</v>
      </c>
      <c r="M82" s="4">
        <v>265</v>
      </c>
      <c r="N82" s="4">
        <v>758984</v>
      </c>
      <c r="O82" s="6">
        <f t="shared" si="140"/>
        <v>758929</v>
      </c>
      <c r="P82" s="10">
        <f t="shared" si="153"/>
        <v>4702</v>
      </c>
      <c r="Q82" s="10"/>
    </row>
    <row r="83" spans="2:17" x14ac:dyDescent="0.25">
      <c r="B83" t="s">
        <v>13</v>
      </c>
      <c r="C83">
        <v>2022</v>
      </c>
      <c r="D83" s="4">
        <f t="shared" ref="D83" si="278">J83-J82</f>
        <v>659</v>
      </c>
      <c r="E83" s="4">
        <f t="shared" ref="E83" si="279">K83-K82</f>
        <v>1450</v>
      </c>
      <c r="F83" s="4">
        <f t="shared" ref="F83" si="280">L83-L82</f>
        <v>2702</v>
      </c>
      <c r="H83" s="4">
        <f t="shared" ref="H83" si="281">SUM(D83:G83)</f>
        <v>4811</v>
      </c>
      <c r="J83" s="4">
        <v>141814</v>
      </c>
      <c r="K83" s="4">
        <v>293360</v>
      </c>
      <c r="L83" s="4">
        <v>328301</v>
      </c>
      <c r="M83" s="4">
        <v>265</v>
      </c>
      <c r="N83" s="4">
        <v>763795</v>
      </c>
      <c r="O83" s="6">
        <f t="shared" si="140"/>
        <v>763740</v>
      </c>
      <c r="P83" s="10">
        <f t="shared" si="153"/>
        <v>4811</v>
      </c>
    </row>
    <row r="84" spans="2:17" x14ac:dyDescent="0.25">
      <c r="B84" t="s">
        <v>21</v>
      </c>
      <c r="C84">
        <v>2022</v>
      </c>
      <c r="D84" s="4">
        <f t="shared" ref="D84" si="282">J84-J83</f>
        <v>895</v>
      </c>
      <c r="E84" s="4">
        <f t="shared" ref="E84" si="283">K84-K83</f>
        <v>1086</v>
      </c>
      <c r="F84" s="4">
        <f t="shared" ref="F84" si="284">L84-L83</f>
        <v>1939</v>
      </c>
      <c r="H84" s="4">
        <f t="shared" ref="H84" si="285">SUM(D84:G84)</f>
        <v>3920</v>
      </c>
      <c r="J84" s="4">
        <v>142709</v>
      </c>
      <c r="K84" s="4">
        <v>294446</v>
      </c>
      <c r="L84" s="4">
        <v>330240</v>
      </c>
      <c r="M84" s="4">
        <v>265</v>
      </c>
      <c r="N84" s="4">
        <v>767715</v>
      </c>
      <c r="O84" s="6">
        <f t="shared" si="140"/>
        <v>767660</v>
      </c>
      <c r="P84" s="10">
        <f t="shared" si="153"/>
        <v>3920</v>
      </c>
      <c r="Q84" s="10">
        <f>+N84-O84</f>
        <v>55</v>
      </c>
    </row>
    <row r="85" spans="2:17" x14ac:dyDescent="0.25">
      <c r="B85" t="s">
        <v>22</v>
      </c>
      <c r="C85">
        <v>2022</v>
      </c>
      <c r="D85" s="4">
        <f t="shared" ref="D85" si="286">J85-J84</f>
        <v>774</v>
      </c>
      <c r="E85" s="4">
        <f t="shared" ref="E85" si="287">K85-K84</f>
        <v>781</v>
      </c>
      <c r="F85" s="4">
        <f t="shared" ref="F85" si="288">L85-L84</f>
        <v>1934</v>
      </c>
      <c r="H85" s="4">
        <f t="shared" ref="H85" si="289">SUM(D85:G85)</f>
        <v>3489</v>
      </c>
      <c r="J85" s="4">
        <v>143483</v>
      </c>
      <c r="K85" s="4">
        <v>295227</v>
      </c>
      <c r="L85" s="4">
        <v>332174</v>
      </c>
      <c r="M85" s="4">
        <v>265</v>
      </c>
      <c r="N85" s="4">
        <v>771204</v>
      </c>
      <c r="O85" s="6">
        <f t="shared" si="140"/>
        <v>771149</v>
      </c>
      <c r="P85" s="10">
        <f t="shared" si="153"/>
        <v>3489</v>
      </c>
    </row>
    <row r="86" spans="2:17" x14ac:dyDescent="0.25">
      <c r="B86" t="s">
        <v>23</v>
      </c>
      <c r="C86">
        <v>2022</v>
      </c>
      <c r="D86" s="4">
        <f t="shared" ref="D86" si="290">J86-J85</f>
        <v>752</v>
      </c>
      <c r="E86" s="4">
        <f t="shared" ref="E86" si="291">K86-K85</f>
        <v>721</v>
      </c>
      <c r="F86" s="4">
        <f t="shared" ref="F86" si="292">L86-L85</f>
        <v>1082</v>
      </c>
      <c r="H86" s="4">
        <f t="shared" ref="H86" si="293">SUM(D86:G86)</f>
        <v>2555</v>
      </c>
      <c r="J86" s="4">
        <v>144235</v>
      </c>
      <c r="K86" s="4">
        <v>295948</v>
      </c>
      <c r="L86" s="4">
        <v>333256</v>
      </c>
      <c r="M86" s="4">
        <v>265</v>
      </c>
      <c r="N86" s="4">
        <v>773759</v>
      </c>
      <c r="O86" s="6">
        <f t="shared" si="140"/>
        <v>773704</v>
      </c>
      <c r="P86" s="10">
        <f t="shared" si="153"/>
        <v>2555</v>
      </c>
    </row>
    <row r="87" spans="2:17" x14ac:dyDescent="0.25">
      <c r="B87" t="s">
        <v>24</v>
      </c>
      <c r="C87">
        <v>2022</v>
      </c>
      <c r="D87" s="4">
        <f t="shared" ref="D87" si="294">J87-J86</f>
        <v>781</v>
      </c>
      <c r="E87" s="4">
        <f t="shared" ref="E87" si="295">K87-K86</f>
        <v>642</v>
      </c>
      <c r="F87" s="4">
        <f t="shared" ref="F87" si="296">L87-L86</f>
        <v>865</v>
      </c>
      <c r="H87" s="4">
        <f t="shared" ref="H87" si="297">SUM(D87:G87)</f>
        <v>2288</v>
      </c>
      <c r="J87" s="4">
        <v>145016</v>
      </c>
      <c r="K87" s="4">
        <v>296590</v>
      </c>
      <c r="L87" s="4">
        <v>334121</v>
      </c>
      <c r="M87" s="4">
        <v>265</v>
      </c>
      <c r="N87" s="4">
        <v>776047</v>
      </c>
      <c r="O87" s="6">
        <f t="shared" si="140"/>
        <v>775992</v>
      </c>
      <c r="P87" s="10">
        <f t="shared" si="153"/>
        <v>2288</v>
      </c>
    </row>
    <row r="88" spans="2:17" x14ac:dyDescent="0.25">
      <c r="B88" t="s">
        <v>25</v>
      </c>
      <c r="C88">
        <v>2022</v>
      </c>
      <c r="D88" s="4">
        <f t="shared" ref="D88" si="298">J88-J87</f>
        <v>858</v>
      </c>
      <c r="E88" s="4">
        <f t="shared" ref="E88" si="299">K88-K87</f>
        <v>714</v>
      </c>
      <c r="F88" s="4">
        <f t="shared" ref="F88" si="300">L88-L87</f>
        <v>1093</v>
      </c>
      <c r="H88" s="4">
        <f t="shared" ref="H88" si="301">SUM(D88:G88)</f>
        <v>2665</v>
      </c>
      <c r="J88" s="4">
        <v>145874</v>
      </c>
      <c r="K88" s="4">
        <v>297304</v>
      </c>
      <c r="L88" s="4">
        <v>335214</v>
      </c>
      <c r="M88" s="4">
        <v>265</v>
      </c>
      <c r="N88" s="4">
        <v>778712</v>
      </c>
      <c r="O88" s="6">
        <f t="shared" si="140"/>
        <v>778657</v>
      </c>
      <c r="P88" s="10">
        <f t="shared" si="153"/>
        <v>2665</v>
      </c>
    </row>
    <row r="89" spans="2:17" x14ac:dyDescent="0.25">
      <c r="B89" t="s">
        <v>26</v>
      </c>
      <c r="C89">
        <v>2023</v>
      </c>
      <c r="D89" s="4">
        <f t="shared" ref="D89" si="302">J89-J88</f>
        <v>708</v>
      </c>
      <c r="E89" s="4">
        <f t="shared" ref="E89" si="303">K89-K88</f>
        <v>697</v>
      </c>
      <c r="F89" s="4">
        <f t="shared" ref="F89" si="304">L89-L88</f>
        <v>1326</v>
      </c>
      <c r="H89" s="4">
        <f t="shared" ref="H89" si="305">SUM(D89:G89)</f>
        <v>2731</v>
      </c>
      <c r="J89" s="4">
        <v>146582</v>
      </c>
      <c r="K89" s="4">
        <v>298001</v>
      </c>
      <c r="L89" s="4">
        <v>336540</v>
      </c>
      <c r="M89" s="4">
        <v>265</v>
      </c>
      <c r="N89" s="4">
        <v>781443</v>
      </c>
      <c r="O89" s="6">
        <f t="shared" si="140"/>
        <v>781388</v>
      </c>
      <c r="P89" s="10">
        <f t="shared" si="153"/>
        <v>2731</v>
      </c>
      <c r="Q89" s="10"/>
    </row>
    <row r="90" spans="2:17" x14ac:dyDescent="0.25">
      <c r="B90" t="s">
        <v>27</v>
      </c>
      <c r="C90">
        <v>2023</v>
      </c>
      <c r="D90" s="4">
        <f t="shared" ref="D90" si="306">J90-J89</f>
        <v>726</v>
      </c>
      <c r="E90" s="4">
        <f t="shared" ref="E90" si="307">K90-K89</f>
        <v>700</v>
      </c>
      <c r="F90" s="4">
        <f t="shared" ref="F90" si="308">L90-L89</f>
        <v>1093</v>
      </c>
      <c r="H90" s="4">
        <f t="shared" ref="H90" si="309">SUM(D90:G90)</f>
        <v>2519</v>
      </c>
      <c r="J90" s="4">
        <v>147308</v>
      </c>
      <c r="K90" s="4">
        <v>298701</v>
      </c>
      <c r="L90" s="4">
        <v>337633</v>
      </c>
      <c r="M90" s="4">
        <v>265</v>
      </c>
      <c r="N90" s="4">
        <v>783962</v>
      </c>
      <c r="O90" s="6">
        <f t="shared" si="140"/>
        <v>783907</v>
      </c>
      <c r="P90" s="10">
        <f t="shared" si="153"/>
        <v>2519</v>
      </c>
    </row>
    <row r="91" spans="2:17" x14ac:dyDescent="0.25">
      <c r="B91" t="s">
        <v>28</v>
      </c>
      <c r="C91">
        <v>2023</v>
      </c>
      <c r="D91" s="4">
        <f t="shared" ref="D91" si="310">J91-J90</f>
        <v>866</v>
      </c>
      <c r="E91" s="4">
        <f t="shared" ref="E91" si="311">K91-K90</f>
        <v>957</v>
      </c>
      <c r="F91" s="4">
        <f t="shared" ref="F91" si="312">L91-L90</f>
        <v>1415</v>
      </c>
      <c r="H91" s="4">
        <f t="shared" ref="H91" si="313">SUM(D91:G91)</f>
        <v>3238</v>
      </c>
      <c r="J91" s="4">
        <v>148174</v>
      </c>
      <c r="K91" s="4">
        <v>299658</v>
      </c>
      <c r="L91" s="4">
        <v>339048</v>
      </c>
      <c r="M91" s="4">
        <v>265</v>
      </c>
      <c r="N91" s="4">
        <v>787200</v>
      </c>
      <c r="O91" s="6">
        <f t="shared" si="140"/>
        <v>787145</v>
      </c>
      <c r="P91" s="10">
        <f t="shared" si="153"/>
        <v>3238</v>
      </c>
      <c r="Q91" s="10"/>
    </row>
    <row r="92" spans="2:17" x14ac:dyDescent="0.25">
      <c r="B92" t="s">
        <v>0</v>
      </c>
      <c r="C92">
        <v>2023</v>
      </c>
      <c r="D92" s="4">
        <f t="shared" ref="D92" si="314">J92-J91</f>
        <v>775</v>
      </c>
      <c r="E92" s="4">
        <f t="shared" ref="E92" si="315">K92-K91</f>
        <v>1187</v>
      </c>
      <c r="F92" s="4">
        <f t="shared" ref="F92" si="316">L92-L91</f>
        <v>1830</v>
      </c>
      <c r="H92" s="4">
        <f t="shared" ref="H92" si="317">SUM(D92:G92)</f>
        <v>3792</v>
      </c>
      <c r="J92" s="4">
        <v>148949</v>
      </c>
      <c r="K92" s="4">
        <v>300845</v>
      </c>
      <c r="L92" s="4">
        <v>340878</v>
      </c>
      <c r="M92" s="4">
        <v>265</v>
      </c>
      <c r="N92" s="4">
        <v>790992</v>
      </c>
      <c r="O92" s="6">
        <f t="shared" si="140"/>
        <v>790937</v>
      </c>
      <c r="P92" s="10">
        <f t="shared" si="153"/>
        <v>3792</v>
      </c>
    </row>
    <row r="93" spans="2:17" x14ac:dyDescent="0.25">
      <c r="B93" t="s">
        <v>1</v>
      </c>
      <c r="C93">
        <v>2023</v>
      </c>
      <c r="D93" s="4">
        <f t="shared" ref="D93" si="318">J93-J92</f>
        <v>972</v>
      </c>
      <c r="E93" s="4">
        <f t="shared" ref="E93" si="319">K93-K92</f>
        <v>1445</v>
      </c>
      <c r="F93" s="4">
        <f t="shared" ref="F93" si="320">L93-L92</f>
        <v>2143</v>
      </c>
      <c r="H93" s="4">
        <f t="shared" ref="H93" si="321">SUM(D93:G93)</f>
        <v>4560</v>
      </c>
      <c r="J93" s="4">
        <v>149921</v>
      </c>
      <c r="K93" s="4">
        <v>302290</v>
      </c>
      <c r="L93" s="4">
        <v>343021</v>
      </c>
      <c r="M93" s="4">
        <v>265</v>
      </c>
      <c r="N93" s="4">
        <v>795552</v>
      </c>
      <c r="O93" s="6">
        <f t="shared" si="140"/>
        <v>795497</v>
      </c>
      <c r="P93" s="10">
        <f t="shared" si="153"/>
        <v>4560</v>
      </c>
    </row>
    <row r="94" spans="2:17" x14ac:dyDescent="0.25">
      <c r="B94" t="s">
        <v>2</v>
      </c>
      <c r="C94">
        <v>2023</v>
      </c>
      <c r="D94" s="4">
        <f t="shared" ref="D94" si="322">J94-J93</f>
        <v>870</v>
      </c>
      <c r="E94" s="4">
        <f t="shared" ref="E94" si="323">K94-K93</f>
        <v>1334</v>
      </c>
      <c r="F94" s="4">
        <f t="shared" ref="F94" si="324">L94-L93</f>
        <v>2335</v>
      </c>
      <c r="H94" s="4">
        <f t="shared" ref="H94" si="325">SUM(D94:G94)</f>
        <v>4539</v>
      </c>
      <c r="J94" s="4">
        <v>150791</v>
      </c>
      <c r="K94" s="4">
        <v>303624</v>
      </c>
      <c r="L94" s="4">
        <v>345356</v>
      </c>
      <c r="M94" s="4">
        <v>265</v>
      </c>
      <c r="N94" s="4">
        <v>800091</v>
      </c>
      <c r="O94" s="6">
        <f t="shared" si="140"/>
        <v>800036</v>
      </c>
      <c r="P94" s="10">
        <f t="shared" si="153"/>
        <v>4539</v>
      </c>
    </row>
    <row r="95" spans="2:17" x14ac:dyDescent="0.25">
      <c r="B95" t="s">
        <v>13</v>
      </c>
      <c r="C95">
        <v>2023</v>
      </c>
      <c r="D95" s="4">
        <f t="shared" ref="D95" si="326">J95-J94</f>
        <v>747</v>
      </c>
      <c r="E95" s="4">
        <f t="shared" ref="E95" si="327">K95-K94</f>
        <v>1099</v>
      </c>
      <c r="F95" s="4">
        <f t="shared" ref="F95" si="328">L95-L94</f>
        <v>2109</v>
      </c>
      <c r="H95" s="4">
        <f t="shared" ref="H95" si="329">SUM(D95:G95)</f>
        <v>3955</v>
      </c>
      <c r="J95" s="4">
        <v>151538</v>
      </c>
      <c r="K95" s="4">
        <v>304723</v>
      </c>
      <c r="L95" s="4">
        <v>347465</v>
      </c>
      <c r="M95" s="4">
        <v>265</v>
      </c>
      <c r="N95" s="4">
        <v>804046</v>
      </c>
      <c r="O95" s="6">
        <f t="shared" si="140"/>
        <v>803991</v>
      </c>
      <c r="P95" s="10">
        <f t="shared" si="153"/>
        <v>3955</v>
      </c>
    </row>
    <row r="96" spans="2:17" x14ac:dyDescent="0.25">
      <c r="B96" t="s">
        <v>21</v>
      </c>
      <c r="C96">
        <v>2023</v>
      </c>
      <c r="D96" s="4">
        <f t="shared" ref="D96" si="330">J96-J95</f>
        <v>818</v>
      </c>
      <c r="E96" s="4">
        <f t="shared" ref="E96" si="331">K96-K95</f>
        <v>784</v>
      </c>
      <c r="F96" s="4">
        <f t="shared" ref="F96" si="332">L96-L95</f>
        <v>1563</v>
      </c>
      <c r="H96" s="4">
        <f t="shared" ref="H96" si="333">SUM(D96:G96)</f>
        <v>3165</v>
      </c>
      <c r="J96" s="4">
        <v>152356</v>
      </c>
      <c r="K96" s="4">
        <v>305507</v>
      </c>
      <c r="L96" s="4">
        <v>349028</v>
      </c>
      <c r="M96" s="4">
        <v>265</v>
      </c>
      <c r="N96" s="4">
        <v>807211</v>
      </c>
      <c r="O96" s="6">
        <f t="shared" si="140"/>
        <v>807156</v>
      </c>
      <c r="P96" s="10">
        <f t="shared" si="153"/>
        <v>3165</v>
      </c>
    </row>
    <row r="97" spans="2:17" x14ac:dyDescent="0.25">
      <c r="B97" t="s">
        <v>22</v>
      </c>
      <c r="C97">
        <v>2023</v>
      </c>
      <c r="D97" s="4">
        <f t="shared" ref="D97" si="334">J97-J96</f>
        <v>775</v>
      </c>
      <c r="E97" s="4">
        <f t="shared" ref="E97" si="335">K97-K96</f>
        <v>631</v>
      </c>
      <c r="F97" s="4">
        <f t="shared" ref="F97" si="336">L97-L96</f>
        <v>1562</v>
      </c>
      <c r="H97" s="4">
        <f t="shared" ref="H97" si="337">SUM(D97:G97)</f>
        <v>2968</v>
      </c>
      <c r="J97" s="4">
        <v>153131</v>
      </c>
      <c r="K97" s="4">
        <v>306138</v>
      </c>
      <c r="L97" s="4">
        <v>350590</v>
      </c>
      <c r="M97" s="4">
        <v>265</v>
      </c>
      <c r="N97" s="4">
        <v>810179</v>
      </c>
      <c r="O97" s="6">
        <f t="shared" si="140"/>
        <v>810124</v>
      </c>
      <c r="P97" s="10">
        <f t="shared" si="153"/>
        <v>2968</v>
      </c>
    </row>
    <row r="98" spans="2:17" x14ac:dyDescent="0.25">
      <c r="B98" t="s">
        <v>23</v>
      </c>
      <c r="C98">
        <v>2023</v>
      </c>
      <c r="D98" s="4">
        <f t="shared" ref="D98" si="338">J98-J97</f>
        <v>819</v>
      </c>
      <c r="E98" s="4">
        <f t="shared" ref="E98" si="339">K98-K97</f>
        <v>562</v>
      </c>
      <c r="F98" s="4">
        <f t="shared" ref="F98" si="340">L98-L97</f>
        <v>1215</v>
      </c>
      <c r="H98" s="4">
        <f t="shared" ref="H98" si="341">SUM(D98:G98)</f>
        <v>2596</v>
      </c>
      <c r="J98" s="4">
        <v>153950</v>
      </c>
      <c r="K98" s="4">
        <v>306700</v>
      </c>
      <c r="L98" s="4">
        <v>351805</v>
      </c>
      <c r="M98" s="4">
        <v>265</v>
      </c>
      <c r="N98" s="4">
        <v>812775</v>
      </c>
      <c r="O98" s="6">
        <f t="shared" si="140"/>
        <v>812720</v>
      </c>
      <c r="P98" s="10">
        <f t="shared" si="153"/>
        <v>2596</v>
      </c>
      <c r="Q98" s="10"/>
    </row>
    <row r="99" spans="2:17" x14ac:dyDescent="0.25">
      <c r="B99" t="s">
        <v>24</v>
      </c>
      <c r="C99">
        <v>2023</v>
      </c>
      <c r="D99" s="4">
        <f t="shared" ref="D99" si="342">J99-J98</f>
        <v>832</v>
      </c>
      <c r="E99" s="4">
        <f t="shared" ref="E99" si="343">K99-K98</f>
        <v>555</v>
      </c>
      <c r="F99" s="4">
        <f t="shared" ref="F99" si="344">L99-L98</f>
        <v>1052</v>
      </c>
      <c r="H99" s="4">
        <f t="shared" ref="H99" si="345">SUM(D99:G99)</f>
        <v>2439</v>
      </c>
      <c r="J99" s="4">
        <v>154782</v>
      </c>
      <c r="K99" s="4">
        <v>307255</v>
      </c>
      <c r="L99" s="4">
        <v>352857</v>
      </c>
      <c r="M99" s="4">
        <v>265</v>
      </c>
      <c r="N99" s="4">
        <v>815214</v>
      </c>
      <c r="O99" s="6">
        <f t="shared" si="140"/>
        <v>815159</v>
      </c>
      <c r="P99" s="10">
        <f t="shared" si="153"/>
        <v>2439</v>
      </c>
    </row>
    <row r="100" spans="2:17" x14ac:dyDescent="0.25">
      <c r="B100" t="s">
        <v>25</v>
      </c>
      <c r="C100">
        <v>2023</v>
      </c>
      <c r="D100" s="4">
        <f t="shared" ref="D100" si="346">J100-J99</f>
        <v>816</v>
      </c>
      <c r="E100" s="4">
        <f t="shared" ref="E100" si="347">K100-K99</f>
        <v>498</v>
      </c>
      <c r="F100" s="4">
        <f t="shared" ref="F100" si="348">L100-L99</f>
        <v>957</v>
      </c>
      <c r="H100" s="4">
        <f t="shared" ref="H100" si="349">SUM(D100:G100)</f>
        <v>2271</v>
      </c>
      <c r="J100" s="4">
        <v>155598</v>
      </c>
      <c r="K100" s="4">
        <v>307753</v>
      </c>
      <c r="L100" s="4">
        <v>353814</v>
      </c>
      <c r="M100" s="4">
        <v>265</v>
      </c>
      <c r="N100" s="4">
        <v>817485</v>
      </c>
      <c r="O100" s="6">
        <f t="shared" si="140"/>
        <v>817430</v>
      </c>
      <c r="P100" s="10">
        <f t="shared" si="153"/>
        <v>2271</v>
      </c>
    </row>
    <row r="101" spans="2:17" x14ac:dyDescent="0.25">
      <c r="B101" t="s">
        <v>26</v>
      </c>
      <c r="C101">
        <v>2024</v>
      </c>
      <c r="D101" s="4">
        <f t="shared" ref="D101" si="350">J101-J100</f>
        <v>816</v>
      </c>
      <c r="E101" s="4">
        <f t="shared" ref="E101" si="351">K101-K100</f>
        <v>555</v>
      </c>
      <c r="F101" s="4">
        <f t="shared" ref="F101" si="352">L101-L100</f>
        <v>1056</v>
      </c>
      <c r="H101" s="4">
        <f t="shared" ref="H101" si="353">SUM(D101:G101)</f>
        <v>2427</v>
      </c>
      <c r="J101" s="4">
        <v>156414</v>
      </c>
      <c r="K101" s="4">
        <v>308308</v>
      </c>
      <c r="L101" s="4">
        <v>354870</v>
      </c>
      <c r="M101" s="4">
        <v>265</v>
      </c>
      <c r="N101" s="4">
        <v>819912</v>
      </c>
      <c r="O101" s="6">
        <f t="shared" si="140"/>
        <v>819857</v>
      </c>
      <c r="P101" s="10">
        <f t="shared" si="153"/>
        <v>2427</v>
      </c>
    </row>
    <row r="102" spans="2:17" x14ac:dyDescent="0.25">
      <c r="B102" t="s">
        <v>27</v>
      </c>
      <c r="C102">
        <v>2024</v>
      </c>
      <c r="D102" s="4">
        <f t="shared" ref="D102" si="354">J102-J101</f>
        <v>850</v>
      </c>
      <c r="E102" s="4">
        <f t="shared" ref="E102" si="355">K102-K101</f>
        <v>637</v>
      </c>
      <c r="F102" s="4">
        <f t="shared" ref="F102" si="356">L102-L101</f>
        <v>1109</v>
      </c>
      <c r="H102" s="4">
        <f t="shared" ref="H102" si="357">SUM(D102:G102)</f>
        <v>2596</v>
      </c>
      <c r="J102" s="4">
        <v>157264</v>
      </c>
      <c r="K102" s="4">
        <v>308945</v>
      </c>
      <c r="L102" s="4">
        <v>355979</v>
      </c>
      <c r="M102" s="4">
        <v>265</v>
      </c>
      <c r="N102" s="4">
        <v>822508</v>
      </c>
      <c r="O102" s="6">
        <f t="shared" si="140"/>
        <v>822453</v>
      </c>
      <c r="P102" s="10">
        <f t="shared" si="153"/>
        <v>2596</v>
      </c>
    </row>
    <row r="103" spans="2:17" x14ac:dyDescent="0.25">
      <c r="B103" t="s">
        <v>28</v>
      </c>
      <c r="C103">
        <v>2024</v>
      </c>
      <c r="D103" s="4">
        <f t="shared" ref="D103" si="358">J103-J102</f>
        <v>836</v>
      </c>
      <c r="E103" s="4">
        <f t="shared" ref="E103" si="359">K103-K102</f>
        <v>819</v>
      </c>
      <c r="F103" s="4">
        <f t="shared" ref="F103" si="360">L103-L102</f>
        <v>1431</v>
      </c>
      <c r="H103" s="4">
        <f t="shared" ref="H103" si="361">SUM(D103:G103)</f>
        <v>3086</v>
      </c>
      <c r="J103" s="4">
        <v>158100</v>
      </c>
      <c r="K103" s="4">
        <v>309764</v>
      </c>
      <c r="L103" s="4">
        <v>357410</v>
      </c>
      <c r="M103" s="4">
        <v>265</v>
      </c>
      <c r="N103" s="4">
        <v>825594</v>
      </c>
      <c r="O103" s="6">
        <f t="shared" si="140"/>
        <v>825539</v>
      </c>
      <c r="P103" s="10">
        <f t="shared" si="153"/>
        <v>3086</v>
      </c>
    </row>
    <row r="104" spans="2:17" x14ac:dyDescent="0.25">
      <c r="B104" t="s">
        <v>0</v>
      </c>
      <c r="C104">
        <v>2024</v>
      </c>
      <c r="D104" s="4">
        <f t="shared" ref="D104" si="362">J104-J103</f>
        <v>1034</v>
      </c>
      <c r="E104" s="4">
        <f t="shared" ref="E104" si="363">K104-K103</f>
        <v>977</v>
      </c>
      <c r="F104" s="4">
        <f t="shared" ref="F104" si="364">L104-L103</f>
        <v>1540</v>
      </c>
      <c r="H104" s="4">
        <f t="shared" ref="H104" si="365">SUM(D104:G104)</f>
        <v>3551</v>
      </c>
      <c r="J104" s="4">
        <v>159134</v>
      </c>
      <c r="K104" s="4">
        <v>310741</v>
      </c>
      <c r="L104" s="4">
        <v>358950</v>
      </c>
      <c r="M104" s="4">
        <v>265</v>
      </c>
      <c r="N104" s="4">
        <v>829145</v>
      </c>
      <c r="O104" s="6">
        <f t="shared" si="140"/>
        <v>829090</v>
      </c>
      <c r="P104" s="10">
        <f t="shared" si="153"/>
        <v>3551</v>
      </c>
    </row>
    <row r="105" spans="2:17" x14ac:dyDescent="0.25">
      <c r="B105" t="s">
        <v>1</v>
      </c>
      <c r="C105">
        <v>2024</v>
      </c>
      <c r="D105" s="4">
        <f t="shared" ref="D105" si="366">J105-J104</f>
        <v>889</v>
      </c>
      <c r="E105" s="4">
        <f t="shared" ref="E105" si="367">K105-K104</f>
        <v>1353</v>
      </c>
      <c r="F105" s="4">
        <f t="shared" ref="F105" si="368">L105-L104</f>
        <v>2132</v>
      </c>
      <c r="H105" s="4">
        <f t="shared" ref="H105" si="369">SUM(D105:G105)</f>
        <v>4374</v>
      </c>
      <c r="J105" s="4">
        <v>160023</v>
      </c>
      <c r="K105" s="4">
        <v>312094</v>
      </c>
      <c r="L105" s="4">
        <v>361082</v>
      </c>
      <c r="M105" s="4">
        <v>265</v>
      </c>
      <c r="N105" s="4">
        <v>833519</v>
      </c>
      <c r="O105" s="6">
        <f t="shared" si="140"/>
        <v>833464</v>
      </c>
      <c r="P105" s="10">
        <f t="shared" si="153"/>
        <v>4374</v>
      </c>
      <c r="Q105" s="10"/>
    </row>
    <row r="106" spans="2:17" x14ac:dyDescent="0.25">
      <c r="B106" t="s">
        <v>2</v>
      </c>
      <c r="C106">
        <v>2024</v>
      </c>
      <c r="D106" s="4">
        <f t="shared" ref="D106" si="370">J106-J105</f>
        <v>761</v>
      </c>
      <c r="E106" s="4">
        <f t="shared" ref="E106" si="371">K106-K105</f>
        <v>1414</v>
      </c>
      <c r="F106" s="4">
        <f t="shared" ref="F106" si="372">L106-L105</f>
        <v>2573</v>
      </c>
      <c r="H106" s="4">
        <f t="shared" ref="H106" si="373">SUM(D106:G106)</f>
        <v>4748</v>
      </c>
      <c r="J106" s="4">
        <v>160784</v>
      </c>
      <c r="K106" s="4">
        <v>313508</v>
      </c>
      <c r="L106" s="4">
        <v>363655</v>
      </c>
      <c r="M106" s="4">
        <v>265</v>
      </c>
      <c r="N106" s="4">
        <v>838267</v>
      </c>
      <c r="O106" s="6">
        <f t="shared" si="140"/>
        <v>838212</v>
      </c>
      <c r="P106" s="10">
        <f t="shared" si="153"/>
        <v>4748</v>
      </c>
    </row>
    <row r="107" spans="2:17" x14ac:dyDescent="0.25">
      <c r="B107" t="s">
        <v>13</v>
      </c>
      <c r="C107">
        <v>2024</v>
      </c>
      <c r="D107" s="4">
        <f t="shared" ref="D107" si="374">J107-J106</f>
        <v>761</v>
      </c>
      <c r="E107" s="4">
        <f t="shared" ref="E107" si="375">K107-K106</f>
        <v>1171</v>
      </c>
      <c r="F107" s="4">
        <f t="shared" ref="F107" si="376">L107-L106</f>
        <v>2312</v>
      </c>
      <c r="H107" s="4">
        <f t="shared" ref="H107" si="377">SUM(D107:G107)</f>
        <v>4244</v>
      </c>
      <c r="J107" s="4">
        <v>161545</v>
      </c>
      <c r="K107" s="4">
        <v>314679</v>
      </c>
      <c r="L107" s="4">
        <v>365967</v>
      </c>
      <c r="M107" s="4">
        <v>265</v>
      </c>
      <c r="N107" s="4">
        <v>842511</v>
      </c>
      <c r="O107" s="6">
        <f t="shared" si="140"/>
        <v>842456</v>
      </c>
      <c r="P107" s="10">
        <f t="shared" si="153"/>
        <v>4244</v>
      </c>
    </row>
    <row r="108" spans="2:17" x14ac:dyDescent="0.25">
      <c r="B108" t="s">
        <v>21</v>
      </c>
      <c r="C108">
        <v>2024</v>
      </c>
      <c r="D108" s="4">
        <f t="shared" ref="D108" si="378">J108-J107</f>
        <v>922</v>
      </c>
      <c r="E108" s="4">
        <f t="shared" ref="E108" si="379">K108-K107</f>
        <v>825</v>
      </c>
      <c r="F108" s="4">
        <f t="shared" ref="F108" si="380">L108-L107</f>
        <v>1907</v>
      </c>
      <c r="H108" s="4">
        <f t="shared" ref="H108" si="381">SUM(D108:G108)</f>
        <v>3654</v>
      </c>
      <c r="J108" s="4">
        <v>162467</v>
      </c>
      <c r="K108" s="4">
        <v>315504</v>
      </c>
      <c r="L108" s="4">
        <v>367874</v>
      </c>
      <c r="M108" s="4">
        <v>265</v>
      </c>
      <c r="N108" s="4">
        <v>846165</v>
      </c>
      <c r="O108" s="6">
        <f t="shared" si="140"/>
        <v>846110</v>
      </c>
      <c r="P108" s="10">
        <f t="shared" si="153"/>
        <v>3654</v>
      </c>
    </row>
    <row r="109" spans="2:17" x14ac:dyDescent="0.25">
      <c r="B109" t="s">
        <v>22</v>
      </c>
      <c r="C109">
        <v>2024</v>
      </c>
      <c r="D109" s="4">
        <f t="shared" ref="D109" si="382">J109-J108</f>
        <v>884</v>
      </c>
      <c r="E109" s="4">
        <f t="shared" ref="E109" si="383">K109-K108</f>
        <v>619</v>
      </c>
      <c r="F109" s="4">
        <f t="shared" ref="F109" si="384">L109-L108</f>
        <v>1182</v>
      </c>
      <c r="H109" s="4">
        <f t="shared" ref="H109" si="385">SUM(D109:G109)</f>
        <v>2685</v>
      </c>
      <c r="J109" s="4">
        <v>163351</v>
      </c>
      <c r="K109" s="4">
        <v>316123</v>
      </c>
      <c r="L109" s="4">
        <v>369056</v>
      </c>
      <c r="M109" s="4">
        <v>265</v>
      </c>
      <c r="N109" s="4">
        <v>848850</v>
      </c>
      <c r="O109" s="6">
        <f t="shared" si="140"/>
        <v>848795</v>
      </c>
      <c r="P109" s="10">
        <f t="shared" si="153"/>
        <v>2685</v>
      </c>
    </row>
    <row r="110" spans="2:17" x14ac:dyDescent="0.25">
      <c r="B110" t="s">
        <v>23</v>
      </c>
      <c r="C110">
        <v>2024</v>
      </c>
      <c r="D110" s="4">
        <f t="shared" ref="D110" si="386">J110-J109</f>
        <v>837</v>
      </c>
      <c r="E110" s="4">
        <f t="shared" ref="E110" si="387">K110-K109</f>
        <v>524</v>
      </c>
      <c r="F110" s="4">
        <f t="shared" ref="F110" si="388">L110-L109</f>
        <v>967</v>
      </c>
      <c r="H110" s="4">
        <f t="shared" ref="H110" si="389">SUM(D110:G110)</f>
        <v>2328</v>
      </c>
      <c r="J110" s="4">
        <v>164188</v>
      </c>
      <c r="K110" s="4">
        <v>316647</v>
      </c>
      <c r="L110" s="4">
        <v>370023</v>
      </c>
      <c r="M110" s="4">
        <v>265</v>
      </c>
      <c r="N110" s="4">
        <v>851178</v>
      </c>
      <c r="O110" s="6">
        <f t="shared" si="140"/>
        <v>851123</v>
      </c>
      <c r="P110" s="10">
        <f t="shared" si="153"/>
        <v>2328</v>
      </c>
    </row>
    <row r="111" spans="2:17" x14ac:dyDescent="0.25">
      <c r="B111" t="s">
        <v>24</v>
      </c>
      <c r="C111">
        <v>2024</v>
      </c>
      <c r="D111" s="4">
        <f t="shared" ref="D111" si="390">J111-J110</f>
        <v>759</v>
      </c>
      <c r="E111" s="4">
        <f t="shared" ref="E111" si="391">K111-K110</f>
        <v>491</v>
      </c>
      <c r="F111" s="4">
        <f t="shared" ref="F111" si="392">L111-L110</f>
        <v>938</v>
      </c>
      <c r="H111" s="4">
        <f t="shared" ref="H111" si="393">SUM(D111:G111)</f>
        <v>2188</v>
      </c>
      <c r="J111" s="4">
        <v>164947</v>
      </c>
      <c r="K111" s="4">
        <v>317138</v>
      </c>
      <c r="L111" s="4">
        <v>370961</v>
      </c>
      <c r="M111" s="4">
        <v>265</v>
      </c>
      <c r="N111" s="4">
        <v>853366</v>
      </c>
      <c r="O111" s="6">
        <f t="shared" si="140"/>
        <v>853311</v>
      </c>
      <c r="P111" s="10">
        <f t="shared" si="153"/>
        <v>2188</v>
      </c>
    </row>
    <row r="112" spans="2:17" x14ac:dyDescent="0.25">
      <c r="B112" t="s">
        <v>25</v>
      </c>
      <c r="C112">
        <v>2024</v>
      </c>
      <c r="D112" s="4">
        <f t="shared" ref="D112" si="394">J112-J111</f>
        <v>837</v>
      </c>
      <c r="E112" s="4">
        <f t="shared" ref="E112" si="395">K112-K111</f>
        <v>503</v>
      </c>
      <c r="F112" s="4">
        <f t="shared" ref="F112" si="396">L112-L111</f>
        <v>1047</v>
      </c>
      <c r="H112" s="4">
        <f t="shared" ref="H112" si="397">SUM(D112:G112)</f>
        <v>2387</v>
      </c>
      <c r="J112" s="4">
        <v>165784</v>
      </c>
      <c r="K112" s="4">
        <v>317641</v>
      </c>
      <c r="L112" s="4">
        <v>372008</v>
      </c>
      <c r="M112" s="4">
        <v>265</v>
      </c>
      <c r="N112" s="4">
        <v>855753</v>
      </c>
      <c r="O112" s="6">
        <f t="shared" si="140"/>
        <v>855698</v>
      </c>
      <c r="P112" s="10">
        <f t="shared" si="153"/>
        <v>2387</v>
      </c>
    </row>
    <row r="113" spans="2:16" x14ac:dyDescent="0.25">
      <c r="B113" t="s">
        <v>26</v>
      </c>
      <c r="C113">
        <v>2025</v>
      </c>
      <c r="D113" s="4">
        <f t="shared" ref="D113" si="398">J113-J112</f>
        <v>678</v>
      </c>
      <c r="E113" s="4">
        <f t="shared" ref="E113" si="399">K113-K112</f>
        <v>520</v>
      </c>
      <c r="F113" s="4">
        <f t="shared" ref="F113" si="400">L113-L112</f>
        <v>957</v>
      </c>
      <c r="H113" s="4">
        <f t="shared" ref="H113" si="401">SUM(D113:G113)</f>
        <v>2155</v>
      </c>
      <c r="J113" s="4">
        <v>166462</v>
      </c>
      <c r="K113" s="4">
        <v>318161</v>
      </c>
      <c r="L113" s="4">
        <v>372965</v>
      </c>
      <c r="M113" s="4">
        <v>265</v>
      </c>
      <c r="N113" s="4">
        <v>857908</v>
      </c>
      <c r="O113" s="6">
        <f t="shared" si="140"/>
        <v>857853</v>
      </c>
      <c r="P113" s="10">
        <f t="shared" si="153"/>
        <v>2155</v>
      </c>
    </row>
    <row r="114" spans="2:16" x14ac:dyDescent="0.25">
      <c r="B114" t="s">
        <v>27</v>
      </c>
      <c r="C114">
        <v>2025</v>
      </c>
      <c r="D114" s="4">
        <f t="shared" ref="D114" si="402">J114-J113</f>
        <v>782</v>
      </c>
      <c r="E114" s="4">
        <f t="shared" ref="E114" si="403">K114-K113</f>
        <v>614</v>
      </c>
      <c r="F114" s="4">
        <f t="shared" ref="F114" si="404">L114-L113</f>
        <v>1070</v>
      </c>
      <c r="H114" s="4">
        <f t="shared" ref="H114" si="405">SUM(D114:G114)</f>
        <v>2466</v>
      </c>
      <c r="J114" s="4">
        <v>167244</v>
      </c>
      <c r="K114" s="4">
        <v>318775</v>
      </c>
      <c r="L114" s="4">
        <v>374035</v>
      </c>
      <c r="M114" s="4">
        <v>265</v>
      </c>
      <c r="N114" s="4">
        <v>860374</v>
      </c>
      <c r="O114" s="6">
        <f t="shared" si="140"/>
        <v>860319</v>
      </c>
      <c r="P114" s="10">
        <f t="shared" si="153"/>
        <v>2466</v>
      </c>
    </row>
    <row r="115" spans="2:16" x14ac:dyDescent="0.25">
      <c r="B115" t="s">
        <v>28</v>
      </c>
      <c r="C115">
        <v>2025</v>
      </c>
      <c r="D115" s="4">
        <f t="shared" ref="D115" si="406">J115-J114</f>
        <v>1029</v>
      </c>
      <c r="E115" s="4">
        <f t="shared" ref="E115" si="407">K115-K114</f>
        <v>888</v>
      </c>
      <c r="F115" s="4">
        <f t="shared" ref="F115" si="408">L115-L114</f>
        <v>1524</v>
      </c>
      <c r="H115" s="4">
        <f t="shared" ref="H115" si="409">SUM(D115:G115)</f>
        <v>3441</v>
      </c>
      <c r="J115" s="4">
        <v>168273</v>
      </c>
      <c r="K115" s="4">
        <v>319663</v>
      </c>
      <c r="L115" s="4">
        <v>375559</v>
      </c>
      <c r="M115" s="4">
        <v>265</v>
      </c>
      <c r="N115" s="4">
        <v>836815</v>
      </c>
      <c r="O115" s="6">
        <f t="shared" si="140"/>
        <v>863760</v>
      </c>
      <c r="P115" s="10">
        <f t="shared" si="153"/>
        <v>3441</v>
      </c>
    </row>
    <row r="116" spans="2:16" x14ac:dyDescent="0.25">
      <c r="B116" t="s">
        <v>0</v>
      </c>
      <c r="C116">
        <v>2025</v>
      </c>
      <c r="D116" s="4">
        <f t="shared" ref="D116" si="410">J116-J115</f>
        <v>873</v>
      </c>
      <c r="E116" s="4">
        <f t="shared" ref="E116" si="411">K116-K115</f>
        <v>924</v>
      </c>
      <c r="F116" s="4">
        <f t="shared" ref="F116" si="412">L116-L115</f>
        <v>1475</v>
      </c>
      <c r="H116" s="4">
        <f t="shared" ref="H116" si="413">SUM(D116:G116)</f>
        <v>3272</v>
      </c>
      <c r="J116" s="4">
        <v>169146</v>
      </c>
      <c r="K116" s="4">
        <v>320587</v>
      </c>
      <c r="L116" s="4">
        <v>377034</v>
      </c>
      <c r="M116" s="4">
        <v>265</v>
      </c>
      <c r="N116" s="4">
        <v>867087</v>
      </c>
      <c r="O116" s="6">
        <f t="shared" si="140"/>
        <v>867032</v>
      </c>
      <c r="P116" s="10">
        <f t="shared" si="153"/>
        <v>3272</v>
      </c>
    </row>
  </sheetData>
  <printOptions gridLines="1"/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countsOriginal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Apurve Mathur</dc:creator>
  <cp:lastModifiedBy>Apurve Mathur</cp:lastModifiedBy>
  <cp:lastPrinted>2016-07-01T14:11:43Z</cp:lastPrinted>
  <dcterms:created xsi:type="dcterms:W3CDTF">2016-07-01T13:46:51Z</dcterms:created>
  <dcterms:modified xsi:type="dcterms:W3CDTF">2025-05-07T19:48:31Z</dcterms:modified>
</cp:coreProperties>
</file>